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lucjakaseja/Downloads/"/>
    </mc:Choice>
  </mc:AlternateContent>
  <xr:revisionPtr revIDLastSave="0" documentId="13_ncr:1_{18ED0B48-0A6E-DC44-9FA4-8DF2B9A0894C}" xr6:coauthVersionLast="47" xr6:coauthVersionMax="47" xr10:uidLastSave="{00000000-0000-0000-0000-000000000000}"/>
  <bookViews>
    <workbookView xWindow="0" yWindow="500" windowWidth="28800" windowHeight="15540" activeTab="3" xr2:uid="{E682273D-8C5C-9542-B903-5714B6895CD0}"/>
  </bookViews>
  <sheets>
    <sheet name="Cover" sheetId="6" r:id="rId1"/>
    <sheet name="Balance Sheet" sheetId="10" r:id="rId2"/>
    <sheet name="P&amp;L" sheetId="1" r:id="rId3"/>
    <sheet name="Cash flows" sheetId="3" r:id="rId4"/>
    <sheet name="Basic financial indicators" sheetId="4" r:id="rId5"/>
    <sheet name="Costs " sheetId="5"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9" i="3" l="1"/>
  <c r="AD4" i="4"/>
  <c r="P9" i="3"/>
  <c r="B9" i="3" l="1"/>
  <c r="C9" i="3"/>
  <c r="D9" i="3"/>
  <c r="E9" i="3"/>
  <c r="F9" i="3"/>
  <c r="G9" i="3"/>
  <c r="H9" i="3"/>
  <c r="I9" i="3"/>
  <c r="J9" i="3"/>
  <c r="K9" i="3"/>
  <c r="L9" i="3"/>
  <c r="M9" i="3"/>
  <c r="N9" i="3"/>
  <c r="O9" i="3"/>
  <c r="R9" i="3"/>
  <c r="S9" i="3"/>
  <c r="T9" i="3"/>
  <c r="U9" i="3"/>
  <c r="W21" i="3"/>
  <c r="X9" i="3"/>
  <c r="X21" i="3" s="1"/>
  <c r="Y9" i="3"/>
  <c r="Y21" i="3" s="1"/>
  <c r="Z9" i="3"/>
  <c r="AB12" i="10"/>
  <c r="AD30" i="10"/>
</calcChain>
</file>

<file path=xl/sharedStrings.xml><?xml version="1.0" encoding="utf-8"?>
<sst xmlns="http://schemas.openxmlformats.org/spreadsheetml/2006/main" count="252" uniqueCount="175">
  <si>
    <t>30.09.2020</t>
  </si>
  <si>
    <t>30.06.2020</t>
  </si>
  <si>
    <t>31.03.2020</t>
  </si>
  <si>
    <t>31.12.2019</t>
  </si>
  <si>
    <t>31.12.2018</t>
  </si>
  <si>
    <t>31.03.2019</t>
  </si>
  <si>
    <t>30.06.2019</t>
  </si>
  <si>
    <t>30.09.2019</t>
  </si>
  <si>
    <t>31.03.2018</t>
  </si>
  <si>
    <t>31.03.2017</t>
  </si>
  <si>
    <t>30.06.2018</t>
  </si>
  <si>
    <t>30.09.2018</t>
  </si>
  <si>
    <t>EBITDA</t>
  </si>
  <si>
    <t>LiveChat Software S.A. Group</t>
  </si>
  <si>
    <t xml:space="preserve">Basic financial data </t>
  </si>
  <si>
    <t>The document has been prepared for the infromation purposes only.</t>
  </si>
  <si>
    <t xml:space="preserve">The official source of the financial data are the consolidated financial reports </t>
  </si>
  <si>
    <t>of LiveChat Software S.A. Group</t>
  </si>
  <si>
    <t>31.12.2017</t>
  </si>
  <si>
    <t>31.12.2020</t>
  </si>
  <si>
    <t>Specification</t>
  </si>
  <si>
    <t>Data as for March, 31</t>
  </si>
  <si>
    <t>Data as for:</t>
  </si>
  <si>
    <t xml:space="preserve">   - including: investments accounted for using equity method </t>
  </si>
  <si>
    <t>Long-term recievables</t>
  </si>
  <si>
    <t>Other long-term financial assets</t>
  </si>
  <si>
    <t>CURRENT ASSETS</t>
  </si>
  <si>
    <t>Trade recievables</t>
  </si>
  <si>
    <t>Receivables for current income tax</t>
  </si>
  <si>
    <t>Other receivables</t>
  </si>
  <si>
    <t>Other financial assets</t>
  </si>
  <si>
    <t>Cash and its eqivalents</t>
  </si>
  <si>
    <t>Prepayments and accruals</t>
  </si>
  <si>
    <t>TOTAL ASSETS</t>
  </si>
  <si>
    <t>EQUITY</t>
  </si>
  <si>
    <t>Share capital</t>
  </si>
  <si>
    <t>Own shares</t>
  </si>
  <si>
    <t>Supplementary capital from issuance of shares</t>
  </si>
  <si>
    <t>Supplementary capital from retianed earnings and transactions of mergers under common control</t>
  </si>
  <si>
    <t>Revaluation reserve for employee benefits</t>
  </si>
  <si>
    <t>Reserve capital</t>
  </si>
  <si>
    <t>Equity attributale to shareholders of the parent company</t>
  </si>
  <si>
    <t>Equity attributable to non-controlling shares</t>
  </si>
  <si>
    <t>LONG-TERM LIABILITIES</t>
  </si>
  <si>
    <t>Credits and loans</t>
  </si>
  <si>
    <t>Provision for pension benefits and similar</t>
  </si>
  <si>
    <t>Other provisions/reserves</t>
  </si>
  <si>
    <t>Other financial liabilities</t>
  </si>
  <si>
    <t>Other long-term liabilities</t>
  </si>
  <si>
    <t>SHORT-TERM LIABILITIES</t>
  </si>
  <si>
    <t>Other short-term provisions/ reserves</t>
  </si>
  <si>
    <t>Other liabilities</t>
  </si>
  <si>
    <t>Accrued income</t>
  </si>
  <si>
    <t>CONDENSED INTERIM CONSOLIDATED STATEMENT OF THE TOTAL INCOME (by-function format)</t>
  </si>
  <si>
    <t>Revenues from sales</t>
  </si>
  <si>
    <t>Gross profit (loss) on sales</t>
  </si>
  <si>
    <t xml:space="preserve">Specification </t>
  </si>
  <si>
    <t>Data for the period of 12 months ending March, 31</t>
  </si>
  <si>
    <t>Data for the period of 3 months ending</t>
  </si>
  <si>
    <t>Other operating revenues</t>
  </si>
  <si>
    <t>Other operating expenses</t>
  </si>
  <si>
    <t>PROFIT (LOSS) ON OPERATING ACTIVITY</t>
  </si>
  <si>
    <t>Financial revenues</t>
  </si>
  <si>
    <t>PROFIT (LOSS) BEFORE TAX</t>
  </si>
  <si>
    <t>Income tax</t>
  </si>
  <si>
    <t>Profit (loss) on discontinued activity</t>
  </si>
  <si>
    <t>NET PROFIT (LOSS)</t>
  </si>
  <si>
    <t>CONDENSED INTERIM CONSOLIDATED STATEMENT OF CASH FLOWS</t>
  </si>
  <si>
    <t>CASH FLOWS FROM OPERATING ACTIVITIES</t>
  </si>
  <si>
    <t>Depreciation and amortisation</t>
  </si>
  <si>
    <t>Foreign exchange gain (loss)</t>
  </si>
  <si>
    <t>Interest and profit sharing (dividend)</t>
  </si>
  <si>
    <t xml:space="preserve">Paid income tax </t>
  </si>
  <si>
    <t>Other adjustments</t>
  </si>
  <si>
    <t>Net cash flows from operating activity</t>
  </si>
  <si>
    <t>CASH FLOWS FROM INVESTING ACTIVITIES</t>
  </si>
  <si>
    <t>Expenses on acquisition of investment property</t>
  </si>
  <si>
    <t>Proceeds (inflows) from sale of subsidiaries</t>
  </si>
  <si>
    <t>Loans granted</t>
  </si>
  <si>
    <t>Repayment of granted loans and other financial assets</t>
  </si>
  <si>
    <t>Net cash flows on investment activities</t>
  </si>
  <si>
    <t>CASH FLOWS FROM FINANCIAL ACTIVITY</t>
  </si>
  <si>
    <t>Net proceeds from issuance of shares</t>
  </si>
  <si>
    <t>Buy back</t>
  </si>
  <si>
    <t>Proceeds from issuance of debt securities</t>
  </si>
  <si>
    <t>Redemption of debt securities</t>
  </si>
  <si>
    <t>Proceeds from incurred credits and loans</t>
  </si>
  <si>
    <t>Repayment of credits and loans</t>
  </si>
  <si>
    <t>Interest paid</t>
  </si>
  <si>
    <t>Net cash flows from financial activity</t>
  </si>
  <si>
    <t>Proceeds (inflows) from sale of intangible assets</t>
  </si>
  <si>
    <t>Proceeds (inflows) from sale of tangible fixed assets</t>
  </si>
  <si>
    <t>Proceeds (inflows) from sale of investment property</t>
  </si>
  <si>
    <t xml:space="preserve">Proceeds (inflows) from sale of financial assets intended for trading </t>
  </si>
  <si>
    <t>Expenses on acquisition of subsidiaries (decreased by assets taken over)</t>
  </si>
  <si>
    <t>NET TOTAL CASH FLOWS</t>
  </si>
  <si>
    <t>BALANCE CHANGE OF CASH, INCLUDING</t>
  </si>
  <si>
    <t>- change in cash due to exchange rate gains or losses</t>
  </si>
  <si>
    <t>Operating profit</t>
  </si>
  <si>
    <t>Net profit</t>
  </si>
  <si>
    <t>Operating profit margin</t>
  </si>
  <si>
    <t>EBITDA margin</t>
  </si>
  <si>
    <t>Net profit margin</t>
  </si>
  <si>
    <t>Data for the period of 9 months ending December, 31</t>
  </si>
  <si>
    <t>Data for the period of 3 months ending June, 30</t>
  </si>
  <si>
    <t>External services</t>
  </si>
  <si>
    <t>Taxes and charges</t>
  </si>
  <si>
    <t>Other cost by nature</t>
  </si>
  <si>
    <t>Value of materials and goods sold</t>
  </si>
  <si>
    <t>Exchange differences  related to the operating activity</t>
  </si>
  <si>
    <t>TOTAL COST BY NATURE</t>
  </si>
  <si>
    <t>Adjustments:</t>
  </si>
  <si>
    <t xml:space="preserve">Change of inventory </t>
  </si>
  <si>
    <t>31.03.2011</t>
  </si>
  <si>
    <t>31.03.2012</t>
  </si>
  <si>
    <t>31.03.2013</t>
  </si>
  <si>
    <t>31.03.2014</t>
  </si>
  <si>
    <t>31.03.2015</t>
  </si>
  <si>
    <t>31.03.2016</t>
  </si>
  <si>
    <t>Interest recieved</t>
  </si>
  <si>
    <t>Dividends received</t>
  </si>
  <si>
    <t>2012*</t>
  </si>
  <si>
    <t>2013*</t>
  </si>
  <si>
    <t>*as presented in the Prospectus from 18 March 2014</t>
  </si>
  <si>
    <t>Data for the period of 6 months ending September, 30</t>
  </si>
  <si>
    <t>Cost of employee benefits</t>
  </si>
  <si>
    <t>31.03.2021</t>
  </si>
  <si>
    <t>30.06.2021</t>
  </si>
  <si>
    <t>57,4%</t>
  </si>
  <si>
    <t>30.09.2021</t>
  </si>
  <si>
    <t>31.12.2021</t>
  </si>
  <si>
    <t>31.03.2022</t>
  </si>
  <si>
    <t>in thousand PLN</t>
  </si>
  <si>
    <t>30.06.2022</t>
  </si>
  <si>
    <t>Change in provisions</t>
  </si>
  <si>
    <t>Change in inventories</t>
  </si>
  <si>
    <t>Change in receivables</t>
  </si>
  <si>
    <t>Change in short-term liabilities – excluding  financial liabilities</t>
  </si>
  <si>
    <t>Change in prepayments and accruals</t>
  </si>
  <si>
    <t>Changes in deffered tax provisions</t>
  </si>
  <si>
    <t>NON-CURRENT ASSETS</t>
  </si>
  <si>
    <t>Property, plant and equipment</t>
  </si>
  <si>
    <t>Intangible asssets</t>
  </si>
  <si>
    <t>Receivables</t>
  </si>
  <si>
    <t>Deffered income tax assets</t>
  </si>
  <si>
    <t>Long-term prepayments and accruals</t>
  </si>
  <si>
    <t>Currency conversion differences</t>
  </si>
  <si>
    <t>TOTAL LIABILITIES AND SHAREHOLDERS’ EQUITY</t>
  </si>
  <si>
    <t xml:space="preserve">Liabilities directly connected with non-current assets classified as held for sale </t>
  </si>
  <si>
    <t xml:space="preserve">Current income tax liabilities </t>
  </si>
  <si>
    <t>Accounts payable</t>
  </si>
  <si>
    <t>Deffered income tax liability</t>
  </si>
  <si>
    <t>Inventories</t>
  </si>
  <si>
    <t>Assets held for sale</t>
  </si>
  <si>
    <t xml:space="preserve">Retained earnings (accumulated loss) </t>
  </si>
  <si>
    <t>Continued operations</t>
  </si>
  <si>
    <t>Cost of goods sold</t>
  </si>
  <si>
    <t>Cost of sales</t>
  </si>
  <si>
    <t>General administrative costs</t>
  </si>
  <si>
    <t>Financial costs</t>
  </si>
  <si>
    <t>Share in profits of affiliates</t>
  </si>
  <si>
    <t>PROFIT (LOSS ) ON CONTINUED OPERATIONS</t>
  </si>
  <si>
    <t>Profit (loss) before tax</t>
  </si>
  <si>
    <t>Total adjustments:</t>
  </si>
  <si>
    <t xml:space="preserve">Expenditures on acquisition of intangible assets and property, plant and equipment </t>
  </si>
  <si>
    <t xml:space="preserve">Payment of liabilities arising from financial lease agreements </t>
  </si>
  <si>
    <t>Dividends paid</t>
  </si>
  <si>
    <t>CASH AT THE BEGINNING OF THE PERIOD</t>
  </si>
  <si>
    <t xml:space="preserve">CASH AT THE END OF THE PERIOD </t>
  </si>
  <si>
    <t>Depreciation/amortization</t>
  </si>
  <si>
    <t>Consumption of materials and energy</t>
  </si>
  <si>
    <t>TOTAL OPERATING COSTS</t>
  </si>
  <si>
    <t>Starting with the 2021/22 financial report, the financial data have been adjusted to ESEF taxonomy. The previous financial data have been adjusted accordingly, therefore the data in this document are not necessarily aligned with data from the previous financial reports.</t>
  </si>
  <si>
    <t>30.09.2022</t>
  </si>
  <si>
    <t>31.12.2022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</si>
</sst>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0\);\-"/>
    <numFmt numFmtId="165" formatCode="0.0%"/>
  </numFmts>
  <fonts count="30">
    <font>
      <sz val="12"/>
      <color theme="1"/>
      <name val="Calibri"/>
      <family val="2"/>
      <scheme val="minor"/>
    </font>
    <font>
      <b/>
      <i/>
      <sz val="10"/>
      <name val="Arial"/>
      <family val="2"/>
      <charset val="238"/>
    </font>
    <font>
      <b/>
      <sz val="9"/>
      <name val="Arial"/>
      <family val="2"/>
      <charset val="238"/>
    </font>
    <font>
      <sz val="9"/>
      <name val="Arial"/>
      <family val="2"/>
      <charset val="238"/>
    </font>
    <font>
      <b/>
      <sz val="10"/>
      <name val="Arial"/>
      <family val="2"/>
      <charset val="238"/>
    </font>
    <font>
      <sz val="10"/>
      <name val="Arial"/>
      <family val="2"/>
      <charset val="238"/>
    </font>
    <font>
      <sz val="10"/>
      <color theme="1"/>
      <name val="Calibri"/>
      <family val="2"/>
      <scheme val="minor"/>
    </font>
    <font>
      <sz val="8"/>
      <name val="Calibri"/>
      <family val="2"/>
      <scheme val="minor"/>
    </font>
    <font>
      <b/>
      <sz val="8"/>
      <name val="Arial"/>
      <family val="2"/>
      <charset val="238"/>
    </font>
    <font>
      <sz val="10"/>
      <name val="Arial CE"/>
      <charset val="238"/>
    </font>
    <font>
      <sz val="12"/>
      <color theme="1"/>
      <name val="Calibri"/>
      <family val="2"/>
      <scheme val="minor"/>
    </font>
    <font>
      <b/>
      <sz val="12"/>
      <color theme="1"/>
      <name val="Calibri"/>
      <family val="2"/>
      <scheme val="minor"/>
    </font>
    <font>
      <u/>
      <sz val="12"/>
      <color theme="10"/>
      <name val="Calibri"/>
      <family val="2"/>
      <scheme val="minor"/>
    </font>
    <font>
      <sz val="9"/>
      <color rgb="FFFF0000"/>
      <name val="Arial"/>
      <family val="2"/>
      <charset val="238"/>
    </font>
    <font>
      <i/>
      <sz val="10"/>
      <name val="Arial"/>
      <family val="2"/>
    </font>
    <font>
      <b/>
      <sz val="10"/>
      <color theme="1"/>
      <name val="Arial"/>
      <family val="2"/>
      <charset val="238"/>
    </font>
    <font>
      <b/>
      <sz val="10"/>
      <name val="Arial"/>
      <family val="2"/>
    </font>
    <font>
      <sz val="10"/>
      <name val="Arial"/>
      <family val="2"/>
    </font>
    <font>
      <sz val="10"/>
      <color theme="1"/>
      <name val="Arial"/>
      <family val="2"/>
    </font>
    <font>
      <sz val="10"/>
      <color rgb="FF000000"/>
      <name val="Arial"/>
      <family val="2"/>
    </font>
    <font>
      <b/>
      <sz val="10"/>
      <color rgb="FF000000"/>
      <name val="Arial"/>
      <family val="2"/>
    </font>
    <font>
      <sz val="9"/>
      <color theme="1"/>
      <name val="Arial"/>
      <family val="2"/>
      <charset val="238"/>
    </font>
    <font>
      <b/>
      <sz val="11"/>
      <name val="Arial"/>
      <family val="2"/>
    </font>
    <font>
      <sz val="11"/>
      <color theme="1"/>
      <name val="Calibri"/>
      <family val="2"/>
      <scheme val="minor"/>
    </font>
    <font>
      <b/>
      <sz val="11"/>
      <name val="Arial"/>
      <family val="2"/>
      <charset val="238"/>
    </font>
    <font>
      <b/>
      <sz val="11"/>
      <color theme="1"/>
      <name val="Arial"/>
      <family val="2"/>
    </font>
    <font>
      <sz val="11"/>
      <name val="Arial"/>
      <family val="2"/>
      <charset val="238"/>
    </font>
    <font>
      <sz val="11"/>
      <color theme="1"/>
      <name val="Arial"/>
      <family val="2"/>
    </font>
    <font>
      <b/>
      <sz val="12"/>
      <color theme="1"/>
      <name val="Calibri"/>
      <family val="2"/>
      <charset val="238"/>
      <scheme val="minor"/>
    </font>
    <font>
      <sz val="12"/>
      <color rgb="FF00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BD149"/>
        <bgColor indexed="64"/>
      </patternFill>
    </fill>
    <fill>
      <patternFill patternType="solid">
        <fgColor rgb="FFFBD149"/>
        <bgColor rgb="FF000000"/>
      </patternFill>
    </fill>
    <fill>
      <patternFill patternType="solid">
        <fgColor rgb="FFFFFFFF"/>
        <bgColor indexed="64"/>
      </patternFill>
    </fill>
    <fill>
      <patternFill patternType="solid">
        <fgColor rgb="FFFFFFFF"/>
        <bgColor rgb="FF000000"/>
      </patternFill>
    </fill>
  </fills>
  <borders count="24">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style="thin">
        <color indexed="64"/>
      </right>
      <top style="thin">
        <color indexed="64"/>
      </top>
      <bottom/>
      <diagonal/>
    </border>
    <border>
      <left/>
      <right/>
      <top style="thin">
        <color indexed="64"/>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double">
        <color indexed="64"/>
      </top>
      <bottom style="thin">
        <color indexed="64"/>
      </bottom>
      <diagonal/>
    </border>
    <border>
      <left style="medium">
        <color rgb="FF00000A"/>
      </left>
      <right/>
      <top style="medium">
        <color rgb="FF00000A"/>
      </top>
      <bottom style="medium">
        <color rgb="FF00000A"/>
      </bottom>
      <diagonal/>
    </border>
    <border>
      <left style="medium">
        <color rgb="FF00000A"/>
      </left>
      <right/>
      <top/>
      <bottom style="medium">
        <color rgb="FF00000A"/>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s>
  <cellStyleXfs count="4">
    <xf numFmtId="0" fontId="0" fillId="0" borderId="0"/>
    <xf numFmtId="0" fontId="9" fillId="0" borderId="0"/>
    <xf numFmtId="9" fontId="10" fillId="0" borderId="0" applyFont="0" applyFill="0" applyBorder="0" applyAlignment="0" applyProtection="0"/>
    <xf numFmtId="0" fontId="12" fillId="0" borderId="0" applyNumberFormat="0" applyFill="0" applyBorder="0" applyAlignment="0" applyProtection="0"/>
  </cellStyleXfs>
  <cellXfs count="130">
    <xf numFmtId="0" fontId="0" fillId="0" borderId="0" xfId="0"/>
    <xf numFmtId="164" fontId="4" fillId="2" borderId="5" xfId="0" applyNumberFormat="1" applyFont="1" applyFill="1" applyBorder="1" applyProtection="1">
      <protection hidden="1"/>
    </xf>
    <xf numFmtId="3" fontId="5" fillId="2" borderId="4" xfId="0" applyNumberFormat="1" applyFont="1" applyFill="1" applyBorder="1" applyAlignment="1" applyProtection="1">
      <alignment horizontal="right" wrapText="1"/>
      <protection hidden="1"/>
    </xf>
    <xf numFmtId="164" fontId="5" fillId="2" borderId="4" xfId="0" applyNumberFormat="1" applyFont="1" applyFill="1" applyBorder="1" applyProtection="1">
      <protection locked="0"/>
    </xf>
    <xf numFmtId="0" fontId="6" fillId="2" borderId="0" xfId="0" applyFont="1" applyFill="1"/>
    <xf numFmtId="0" fontId="5" fillId="2" borderId="4" xfId="0" applyFont="1" applyFill="1" applyBorder="1" applyAlignment="1" applyProtection="1">
      <alignment horizontal="left" wrapText="1"/>
      <protection hidden="1"/>
    </xf>
    <xf numFmtId="164" fontId="4" fillId="2" borderId="4" xfId="0" applyNumberFormat="1" applyFont="1" applyFill="1" applyBorder="1" applyAlignment="1" applyProtection="1">
      <alignment horizontal="center"/>
      <protection locked="0"/>
    </xf>
    <xf numFmtId="1" fontId="8" fillId="2" borderId="4" xfId="1" applyNumberFormat="1" applyFont="1" applyFill="1" applyBorder="1" applyAlignment="1" applyProtection="1">
      <alignment vertical="center"/>
      <protection hidden="1"/>
    </xf>
    <xf numFmtId="164" fontId="2" fillId="2" borderId="4" xfId="1" applyNumberFormat="1" applyFont="1" applyFill="1" applyBorder="1" applyAlignment="1" applyProtection="1">
      <alignment vertical="center"/>
      <protection hidden="1"/>
    </xf>
    <xf numFmtId="164" fontId="3" fillId="2" borderId="4" xfId="1" applyNumberFormat="1" applyFont="1" applyFill="1" applyBorder="1" applyAlignment="1" applyProtection="1">
      <alignment vertical="center"/>
      <protection locked="0" hidden="1"/>
    </xf>
    <xf numFmtId="164" fontId="2" fillId="2" borderId="4" xfId="0" applyNumberFormat="1" applyFont="1" applyFill="1" applyBorder="1" applyAlignment="1" applyProtection="1">
      <alignment vertical="center"/>
      <protection hidden="1"/>
    </xf>
    <xf numFmtId="0" fontId="4" fillId="4" borderId="2" xfId="0" applyFont="1" applyFill="1" applyBorder="1" applyAlignment="1" applyProtection="1">
      <alignment horizontal="center" vertical="center" wrapText="1"/>
      <protection hidden="1"/>
    </xf>
    <xf numFmtId="0" fontId="4" fillId="4" borderId="4" xfId="0" applyFont="1" applyFill="1" applyBorder="1" applyAlignment="1" applyProtection="1">
      <alignment horizontal="center" vertical="center" wrapText="1"/>
      <protection hidden="1"/>
    </xf>
    <xf numFmtId="0" fontId="0" fillId="2" borderId="0" xfId="0" applyFill="1"/>
    <xf numFmtId="0" fontId="12" fillId="2" borderId="0" xfId="3" applyFill="1"/>
    <xf numFmtId="0" fontId="4" fillId="5" borderId="3" xfId="0" applyFont="1" applyFill="1" applyBorder="1" applyAlignment="1" applyProtection="1">
      <alignment horizontal="center" vertical="center" wrapText="1"/>
      <protection hidden="1"/>
    </xf>
    <xf numFmtId="3" fontId="0" fillId="2" borderId="0" xfId="0" applyNumberFormat="1" applyFill="1"/>
    <xf numFmtId="0" fontId="15" fillId="4" borderId="4" xfId="0" applyFont="1" applyFill="1" applyBorder="1" applyAlignment="1" applyProtection="1">
      <alignment horizontal="center" vertical="center" wrapText="1"/>
      <protection hidden="1"/>
    </xf>
    <xf numFmtId="0" fontId="16" fillId="2" borderId="4" xfId="0" applyFont="1" applyFill="1" applyBorder="1" applyAlignment="1" applyProtection="1">
      <alignment horizontal="left" wrapText="1"/>
      <protection hidden="1"/>
    </xf>
    <xf numFmtId="0" fontId="17" fillId="2" borderId="4" xfId="0" applyFont="1" applyFill="1" applyBorder="1" applyAlignment="1" applyProtection="1">
      <alignment horizontal="left" wrapText="1"/>
      <protection hidden="1"/>
    </xf>
    <xf numFmtId="0" fontId="16" fillId="2" borderId="5" xfId="0" applyFont="1" applyFill="1" applyBorder="1" applyAlignment="1" applyProtection="1">
      <alignment horizontal="left" wrapText="1"/>
      <protection hidden="1"/>
    </xf>
    <xf numFmtId="0" fontId="18" fillId="6" borderId="19" xfId="0" applyFont="1" applyFill="1" applyBorder="1" applyAlignment="1">
      <alignment vertical="center" wrapText="1"/>
    </xf>
    <xf numFmtId="0" fontId="19" fillId="6" borderId="20" xfId="0" applyFont="1" applyFill="1" applyBorder="1" applyAlignment="1">
      <alignment vertical="center" wrapText="1"/>
    </xf>
    <xf numFmtId="0" fontId="20" fillId="6" borderId="20" xfId="0" applyFont="1" applyFill="1" applyBorder="1" applyAlignment="1">
      <alignment vertical="center" wrapText="1"/>
    </xf>
    <xf numFmtId="2" fontId="13" fillId="2" borderId="0" xfId="2" applyNumberFormat="1" applyFont="1" applyFill="1" applyBorder="1" applyProtection="1">
      <protection locked="0"/>
    </xf>
    <xf numFmtId="2" fontId="21" fillId="2" borderId="0" xfId="2" applyNumberFormat="1" applyFont="1" applyFill="1" applyBorder="1" applyProtection="1">
      <protection locked="0"/>
    </xf>
    <xf numFmtId="0" fontId="4" fillId="3" borderId="5" xfId="0" applyFont="1" applyFill="1" applyBorder="1" applyAlignment="1" applyProtection="1">
      <alignment horizontal="left" wrapText="1"/>
      <protection hidden="1"/>
    </xf>
    <xf numFmtId="0" fontId="5" fillId="3" borderId="8" xfId="0" applyFont="1" applyFill="1" applyBorder="1" applyAlignment="1" applyProtection="1">
      <alignment horizontal="left" wrapText="1"/>
      <protection hidden="1"/>
    </xf>
    <xf numFmtId="0" fontId="5" fillId="3" borderId="4" xfId="0" applyFont="1" applyFill="1" applyBorder="1" applyAlignment="1" applyProtection="1">
      <alignment horizontal="left" wrapText="1"/>
      <protection hidden="1"/>
    </xf>
    <xf numFmtId="0" fontId="4" fillId="3" borderId="6" xfId="0" applyFont="1" applyFill="1" applyBorder="1" applyAlignment="1" applyProtection="1">
      <alignment horizontal="left" vertical="center" wrapText="1"/>
      <protection hidden="1"/>
    </xf>
    <xf numFmtId="0" fontId="4" fillId="3" borderId="13" xfId="0" applyFont="1" applyFill="1" applyBorder="1" applyAlignment="1" applyProtection="1">
      <alignment horizontal="left" wrapText="1"/>
      <protection hidden="1"/>
    </xf>
    <xf numFmtId="0" fontId="5" fillId="3" borderId="7" xfId="0" applyFont="1" applyFill="1" applyBorder="1" applyAlignment="1" applyProtection="1">
      <alignment horizontal="left" wrapText="1"/>
      <protection hidden="1"/>
    </xf>
    <xf numFmtId="0" fontId="17" fillId="2" borderId="12" xfId="0" applyFont="1" applyFill="1" applyBorder="1" applyAlignment="1" applyProtection="1">
      <alignment wrapText="1"/>
      <protection hidden="1"/>
    </xf>
    <xf numFmtId="164" fontId="16" fillId="2" borderId="5" xfId="0" applyNumberFormat="1" applyFont="1" applyFill="1" applyBorder="1" applyProtection="1">
      <protection hidden="1"/>
    </xf>
    <xf numFmtId="0" fontId="16" fillId="2" borderId="12" xfId="0" applyFont="1" applyFill="1" applyBorder="1" applyAlignment="1" applyProtection="1">
      <alignment wrapText="1"/>
      <protection hidden="1"/>
    </xf>
    <xf numFmtId="0" fontId="23" fillId="2" borderId="0" xfId="0" applyFont="1" applyFill="1"/>
    <xf numFmtId="0" fontId="24" fillId="4" borderId="3" xfId="0" applyFont="1" applyFill="1" applyBorder="1" applyAlignment="1" applyProtection="1">
      <alignment horizontal="center" vertical="center" wrapText="1"/>
      <protection hidden="1"/>
    </xf>
    <xf numFmtId="0" fontId="25" fillId="2" borderId="0" xfId="0" applyFont="1" applyFill="1"/>
    <xf numFmtId="164" fontId="22" fillId="2" borderId="4" xfId="1" applyNumberFormat="1" applyFont="1" applyFill="1" applyBorder="1" applyAlignment="1" applyProtection="1">
      <alignment vertical="center"/>
      <protection locked="0" hidden="1"/>
    </xf>
    <xf numFmtId="164" fontId="26" fillId="2" borderId="4" xfId="1" applyNumberFormat="1" applyFont="1" applyFill="1" applyBorder="1" applyAlignment="1" applyProtection="1">
      <alignment vertical="center"/>
      <protection locked="0" hidden="1"/>
    </xf>
    <xf numFmtId="1" fontId="24" fillId="2" borderId="4" xfId="1" applyNumberFormat="1" applyFont="1" applyFill="1" applyBorder="1" applyAlignment="1" applyProtection="1">
      <alignment vertical="center"/>
      <protection hidden="1"/>
    </xf>
    <xf numFmtId="0" fontId="24" fillId="2" borderId="4" xfId="0" applyFont="1" applyFill="1" applyBorder="1" applyAlignment="1" applyProtection="1">
      <alignment horizontal="left" vertical="center" wrapText="1"/>
      <protection hidden="1"/>
    </xf>
    <xf numFmtId="0" fontId="27" fillId="2" borderId="20" xfId="0" applyFont="1" applyFill="1" applyBorder="1" applyAlignment="1">
      <alignment vertical="center" wrapText="1"/>
    </xf>
    <xf numFmtId="0" fontId="4" fillId="2" borderId="0" xfId="0" applyFont="1" applyFill="1" applyAlignment="1" applyProtection="1">
      <alignment vertical="center" wrapText="1"/>
      <protection hidden="1"/>
    </xf>
    <xf numFmtId="165" fontId="0" fillId="2" borderId="0" xfId="2" applyNumberFormat="1" applyFont="1" applyFill="1"/>
    <xf numFmtId="10" fontId="0" fillId="2" borderId="0" xfId="2" applyNumberFormat="1" applyFont="1" applyFill="1"/>
    <xf numFmtId="0" fontId="1" fillId="2" borderId="0" xfId="0" applyFont="1" applyFill="1" applyAlignment="1" applyProtection="1">
      <alignment horizontal="left" vertical="center"/>
      <protection hidden="1"/>
    </xf>
    <xf numFmtId="164" fontId="0" fillId="2" borderId="0" xfId="0" applyNumberFormat="1" applyFill="1"/>
    <xf numFmtId="0" fontId="4" fillId="5" borderId="2" xfId="0" applyFont="1" applyFill="1" applyBorder="1" applyAlignment="1" applyProtection="1">
      <alignment horizontal="center" vertical="center" wrapText="1"/>
      <protection hidden="1"/>
    </xf>
    <xf numFmtId="0" fontId="4" fillId="5" borderId="14" xfId="0" applyFont="1" applyFill="1" applyBorder="1" applyAlignment="1" applyProtection="1">
      <alignment horizontal="center" vertical="center" wrapText="1"/>
      <protection hidden="1"/>
    </xf>
    <xf numFmtId="164" fontId="2" fillId="7" borderId="11" xfId="0" applyNumberFormat="1" applyFont="1" applyFill="1" applyBorder="1" applyProtection="1">
      <protection hidden="1"/>
    </xf>
    <xf numFmtId="164" fontId="3" fillId="7" borderId="8" xfId="0" applyNumberFormat="1" applyFont="1" applyFill="1" applyBorder="1" applyProtection="1">
      <protection locked="0"/>
    </xf>
    <xf numFmtId="164" fontId="3" fillId="7" borderId="15" xfId="0" applyNumberFormat="1" applyFont="1" applyFill="1" applyBorder="1" applyProtection="1">
      <protection locked="0"/>
    </xf>
    <xf numFmtId="164" fontId="3" fillId="7" borderId="16" xfId="0" applyNumberFormat="1" applyFont="1" applyFill="1" applyBorder="1" applyProtection="1">
      <protection locked="0"/>
    </xf>
    <xf numFmtId="164" fontId="3" fillId="7" borderId="21" xfId="0" applyNumberFormat="1" applyFont="1" applyFill="1" applyBorder="1" applyProtection="1">
      <protection locked="0"/>
    </xf>
    <xf numFmtId="164" fontId="2" fillId="7" borderId="17" xfId="0" applyNumberFormat="1" applyFont="1" applyFill="1" applyBorder="1" applyProtection="1">
      <protection hidden="1"/>
    </xf>
    <xf numFmtId="164" fontId="4" fillId="7" borderId="18" xfId="0" applyNumberFormat="1" applyFont="1" applyFill="1" applyBorder="1" applyAlignment="1" applyProtection="1">
      <alignment vertical="center"/>
      <protection hidden="1"/>
    </xf>
    <xf numFmtId="164" fontId="3" fillId="7" borderId="0" xfId="0" applyNumberFormat="1" applyFont="1" applyFill="1" applyProtection="1">
      <protection locked="0"/>
    </xf>
    <xf numFmtId="2" fontId="0" fillId="2" borderId="0" xfId="2" applyNumberFormat="1" applyFont="1" applyFill="1"/>
    <xf numFmtId="1" fontId="0" fillId="2" borderId="0" xfId="2" applyNumberFormat="1" applyFont="1" applyFill="1"/>
    <xf numFmtId="3" fontId="5" fillId="2" borderId="0" xfId="0" applyNumberFormat="1" applyFont="1" applyFill="1" applyAlignment="1" applyProtection="1">
      <alignment horizontal="right" wrapText="1"/>
      <protection hidden="1"/>
    </xf>
    <xf numFmtId="165" fontId="0" fillId="2" borderId="0" xfId="2" applyNumberFormat="1" applyFont="1" applyFill="1" applyBorder="1"/>
    <xf numFmtId="0" fontId="4" fillId="5" borderId="4" xfId="0" applyFont="1" applyFill="1" applyBorder="1" applyAlignment="1" applyProtection="1">
      <alignment horizontal="center" vertical="center" wrapText="1"/>
      <protection hidden="1"/>
    </xf>
    <xf numFmtId="164" fontId="2" fillId="7" borderId="23" xfId="0" applyNumberFormat="1" applyFont="1" applyFill="1" applyBorder="1" applyProtection="1">
      <protection hidden="1"/>
    </xf>
    <xf numFmtId="164" fontId="2" fillId="7" borderId="17" xfId="0" applyNumberFormat="1" applyFont="1" applyFill="1" applyBorder="1" applyAlignment="1" applyProtection="1">
      <alignment wrapText="1"/>
      <protection hidden="1"/>
    </xf>
    <xf numFmtId="164" fontId="24" fillId="2" borderId="4" xfId="1" applyNumberFormat="1" applyFont="1" applyFill="1" applyBorder="1" applyAlignment="1" applyProtection="1">
      <alignment vertical="center"/>
      <protection locked="0" hidden="1"/>
    </xf>
    <xf numFmtId="164" fontId="2" fillId="2" borderId="4" xfId="1" applyNumberFormat="1" applyFont="1" applyFill="1" applyBorder="1" applyAlignment="1" applyProtection="1">
      <alignment vertical="center"/>
      <protection locked="0" hidden="1"/>
    </xf>
    <xf numFmtId="0" fontId="28" fillId="2" borderId="0" xfId="0" applyFont="1" applyFill="1"/>
    <xf numFmtId="164" fontId="3" fillId="3" borderId="8" xfId="0" applyNumberFormat="1" applyFont="1" applyFill="1" applyBorder="1" applyProtection="1">
      <protection locked="0"/>
    </xf>
    <xf numFmtId="164" fontId="3" fillId="3" borderId="21" xfId="0" applyNumberFormat="1" applyFont="1" applyFill="1" applyBorder="1" applyProtection="1">
      <protection locked="0"/>
    </xf>
    <xf numFmtId="164" fontId="2" fillId="3" borderId="17" xfId="0" applyNumberFormat="1" applyFont="1" applyFill="1" applyBorder="1" applyProtection="1">
      <protection hidden="1"/>
    </xf>
    <xf numFmtId="164" fontId="3" fillId="3" borderId="15" xfId="0" applyNumberFormat="1" applyFont="1" applyFill="1" applyBorder="1" applyProtection="1">
      <protection locked="0"/>
    </xf>
    <xf numFmtId="164" fontId="3" fillId="3" borderId="16" xfId="0" applyNumberFormat="1" applyFont="1" applyFill="1" applyBorder="1" applyProtection="1">
      <protection locked="0"/>
    </xf>
    <xf numFmtId="164" fontId="4" fillId="3" borderId="18" xfId="0" applyNumberFormat="1" applyFont="1" applyFill="1" applyBorder="1" applyAlignment="1" applyProtection="1">
      <alignment vertical="center"/>
      <protection hidden="1"/>
    </xf>
    <xf numFmtId="164" fontId="2" fillId="3" borderId="11" xfId="0" applyNumberFormat="1" applyFont="1" applyFill="1" applyBorder="1" applyProtection="1">
      <protection hidden="1"/>
    </xf>
    <xf numFmtId="164" fontId="3" fillId="3" borderId="0" xfId="0" applyNumberFormat="1" applyFont="1" applyFill="1" applyProtection="1">
      <protection locked="0"/>
    </xf>
    <xf numFmtId="164" fontId="3" fillId="3" borderId="22" xfId="0" applyNumberFormat="1" applyFont="1" applyFill="1" applyBorder="1" applyProtection="1">
      <protection locked="0"/>
    </xf>
    <xf numFmtId="164" fontId="2" fillId="3" borderId="23" xfId="0" applyNumberFormat="1" applyFont="1" applyFill="1" applyBorder="1" applyProtection="1">
      <protection hidden="1"/>
    </xf>
    <xf numFmtId="164" fontId="5" fillId="7" borderId="4" xfId="0" applyNumberFormat="1" applyFont="1" applyFill="1" applyBorder="1" applyProtection="1">
      <protection locked="0"/>
    </xf>
    <xf numFmtId="164" fontId="5" fillId="7" borderId="16" xfId="0" applyNumberFormat="1" applyFont="1" applyFill="1" applyBorder="1" applyProtection="1">
      <protection locked="0"/>
    </xf>
    <xf numFmtId="164" fontId="5" fillId="7" borderId="8" xfId="0" applyNumberFormat="1" applyFont="1" applyFill="1" applyBorder="1" applyProtection="1">
      <protection locked="0"/>
    </xf>
    <xf numFmtId="164" fontId="5" fillId="7" borderId="14" xfId="0" applyNumberFormat="1" applyFont="1" applyFill="1" applyBorder="1" applyProtection="1">
      <protection locked="0"/>
    </xf>
    <xf numFmtId="0" fontId="29" fillId="7" borderId="0" xfId="0" applyFont="1" applyFill="1"/>
    <xf numFmtId="3" fontId="29" fillId="7" borderId="0" xfId="0" applyNumberFormat="1" applyFont="1" applyFill="1"/>
    <xf numFmtId="165" fontId="5" fillId="7" borderId="4" xfId="0" applyNumberFormat="1" applyFont="1" applyFill="1" applyBorder="1" applyAlignment="1" applyProtection="1">
      <alignment horizontal="right" wrapText="1"/>
      <protection hidden="1"/>
    </xf>
    <xf numFmtId="165" fontId="5" fillId="7" borderId="16" xfId="0" applyNumberFormat="1" applyFont="1" applyFill="1" applyBorder="1" applyAlignment="1" applyProtection="1">
      <alignment horizontal="right" wrapText="1"/>
      <protection hidden="1"/>
    </xf>
    <xf numFmtId="165" fontId="5" fillId="7" borderId="8" xfId="0" applyNumberFormat="1" applyFont="1" applyFill="1" applyBorder="1" applyAlignment="1" applyProtection="1">
      <alignment horizontal="right" wrapText="1"/>
      <protection hidden="1"/>
    </xf>
    <xf numFmtId="165" fontId="5" fillId="7" borderId="14" xfId="0" applyNumberFormat="1" applyFont="1" applyFill="1" applyBorder="1" applyAlignment="1" applyProtection="1">
      <alignment horizontal="right" wrapText="1"/>
      <protection hidden="1"/>
    </xf>
    <xf numFmtId="164" fontId="5" fillId="2" borderId="0" xfId="0" applyNumberFormat="1" applyFont="1" applyFill="1" applyProtection="1">
      <protection locked="0"/>
    </xf>
    <xf numFmtId="164" fontId="3" fillId="0" borderId="8" xfId="0" applyNumberFormat="1" applyFont="1" applyBorder="1" applyProtection="1">
      <protection locked="0"/>
    </xf>
    <xf numFmtId="164" fontId="2" fillId="0" borderId="17" xfId="0" applyNumberFormat="1" applyFont="1" applyBorder="1" applyProtection="1">
      <protection hidden="1"/>
    </xf>
    <xf numFmtId="164" fontId="5" fillId="0" borderId="4" xfId="0" applyNumberFormat="1" applyFont="1" applyBorder="1" applyProtection="1">
      <protection locked="0"/>
    </xf>
    <xf numFmtId="164" fontId="4" fillId="0" borderId="5" xfId="0" applyNumberFormat="1" applyFont="1" applyBorder="1" applyProtection="1">
      <protection hidden="1"/>
    </xf>
    <xf numFmtId="164" fontId="3" fillId="0" borderId="4" xfId="1" applyNumberFormat="1" applyFont="1" applyBorder="1" applyAlignment="1" applyProtection="1">
      <alignment vertical="center"/>
      <protection locked="0" hidden="1"/>
    </xf>
    <xf numFmtId="164" fontId="2" fillId="0" borderId="4" xfId="1" applyNumberFormat="1" applyFont="1" applyBorder="1" applyAlignment="1" applyProtection="1">
      <alignment vertical="center"/>
      <protection locked="0" hidden="1"/>
    </xf>
    <xf numFmtId="164" fontId="2" fillId="0" borderId="4" xfId="0" applyNumberFormat="1" applyFont="1" applyBorder="1" applyAlignment="1" applyProtection="1">
      <alignment vertical="center"/>
      <protection hidden="1"/>
    </xf>
    <xf numFmtId="1" fontId="8" fillId="0" borderId="4" xfId="1" applyNumberFormat="1" applyFont="1" applyBorder="1" applyAlignment="1" applyProtection="1">
      <alignment vertical="center"/>
      <protection hidden="1"/>
    </xf>
    <xf numFmtId="164" fontId="5" fillId="0" borderId="16" xfId="0" applyNumberFormat="1" applyFont="1" applyBorder="1" applyProtection="1">
      <protection locked="0"/>
    </xf>
    <xf numFmtId="164" fontId="5" fillId="0" borderId="14" xfId="0" applyNumberFormat="1" applyFont="1" applyBorder="1" applyProtection="1">
      <protection locked="0"/>
    </xf>
    <xf numFmtId="3" fontId="29" fillId="0" borderId="0" xfId="0" applyNumberFormat="1" applyFont="1"/>
    <xf numFmtId="165" fontId="5" fillId="0" borderId="16" xfId="0" applyNumberFormat="1" applyFont="1" applyBorder="1" applyAlignment="1" applyProtection="1">
      <alignment horizontal="right" wrapText="1"/>
      <protection hidden="1"/>
    </xf>
    <xf numFmtId="3" fontId="5" fillId="0" borderId="4" xfId="0" applyNumberFormat="1" applyFont="1" applyBorder="1" applyAlignment="1" applyProtection="1">
      <alignment horizontal="right" wrapText="1"/>
      <protection hidden="1"/>
    </xf>
    <xf numFmtId="3" fontId="0" fillId="0" borderId="0" xfId="0" applyNumberFormat="1"/>
    <xf numFmtId="164" fontId="0" fillId="0" borderId="0" xfId="0" applyNumberFormat="1"/>
    <xf numFmtId="164" fontId="2" fillId="0" borderId="4" xfId="1" applyNumberFormat="1" applyFont="1" applyBorder="1" applyAlignment="1" applyProtection="1">
      <alignment vertical="center"/>
      <protection hidden="1"/>
    </xf>
    <xf numFmtId="164" fontId="5" fillId="2" borderId="4" xfId="0" applyNumberFormat="1" applyFont="1" applyFill="1" applyBorder="1" applyAlignment="1" applyProtection="1">
      <alignment horizontal="center" vertical="center"/>
      <protection hidden="1"/>
    </xf>
    <xf numFmtId="0" fontId="0" fillId="2" borderId="0" xfId="0" applyFill="1" applyAlignment="1">
      <alignment horizontal="center" vertical="center" wrapText="1"/>
    </xf>
    <xf numFmtId="0" fontId="0" fillId="2" borderId="0" xfId="0" applyFill="1" applyAlignment="1">
      <alignment horizontal="center"/>
    </xf>
    <xf numFmtId="0" fontId="11" fillId="2" borderId="0" xfId="0" applyFont="1" applyFill="1" applyAlignment="1">
      <alignment horizontal="center"/>
    </xf>
    <xf numFmtId="0" fontId="4" fillId="5" borderId="0" xfId="0" applyFont="1" applyFill="1" applyAlignment="1" applyProtection="1">
      <alignment horizontal="center" vertical="center" wrapText="1"/>
      <protection hidden="1"/>
    </xf>
    <xf numFmtId="0" fontId="4" fillId="5" borderId="3" xfId="0" applyFont="1" applyFill="1" applyBorder="1" applyAlignment="1" applyProtection="1">
      <alignment horizontal="center" vertical="center" wrapText="1"/>
      <protection hidden="1"/>
    </xf>
    <xf numFmtId="0" fontId="14" fillId="2" borderId="1" xfId="0" applyFont="1" applyFill="1" applyBorder="1" applyAlignment="1" applyProtection="1">
      <alignment horizontal="left" vertical="center"/>
      <protection hidden="1"/>
    </xf>
    <xf numFmtId="0" fontId="1" fillId="2" borderId="1" xfId="0" applyFont="1" applyFill="1" applyBorder="1" applyAlignment="1" applyProtection="1">
      <alignment horizontal="left" vertical="center"/>
      <protection hidden="1"/>
    </xf>
    <xf numFmtId="0" fontId="1" fillId="2" borderId="0" xfId="0" applyFont="1" applyFill="1" applyAlignment="1" applyProtection="1">
      <alignment horizontal="left" vertical="center"/>
      <protection hidden="1"/>
    </xf>
    <xf numFmtId="0" fontId="4" fillId="4" borderId="10" xfId="0" applyFont="1" applyFill="1" applyBorder="1" applyAlignment="1" applyProtection="1">
      <alignment horizontal="center" vertical="center" wrapText="1"/>
      <protection hidden="1"/>
    </xf>
    <xf numFmtId="0" fontId="4" fillId="4" borderId="9" xfId="0" applyFont="1" applyFill="1" applyBorder="1" applyAlignment="1" applyProtection="1">
      <alignment horizontal="center" vertical="center" wrapText="1"/>
      <protection hidden="1"/>
    </xf>
    <xf numFmtId="0" fontId="4" fillId="4" borderId="21" xfId="0" applyFont="1" applyFill="1" applyBorder="1" applyAlignment="1" applyProtection="1">
      <alignment horizontal="center" vertical="center" wrapText="1"/>
      <protection hidden="1"/>
    </xf>
    <xf numFmtId="0" fontId="4" fillId="4" borderId="1" xfId="0" applyFont="1" applyFill="1" applyBorder="1" applyAlignment="1" applyProtection="1">
      <alignment horizontal="center" vertical="center" wrapText="1"/>
      <protection hidden="1"/>
    </xf>
    <xf numFmtId="0" fontId="4" fillId="4" borderId="12" xfId="0" applyFont="1" applyFill="1" applyBorder="1" applyAlignment="1" applyProtection="1">
      <alignment horizontal="center" vertical="center" wrapText="1"/>
      <protection hidden="1"/>
    </xf>
    <xf numFmtId="0" fontId="4" fillId="4" borderId="15" xfId="0" applyFont="1" applyFill="1" applyBorder="1" applyAlignment="1" applyProtection="1">
      <alignment horizontal="center" vertical="center" wrapText="1"/>
      <protection hidden="1"/>
    </xf>
    <xf numFmtId="0" fontId="4" fillId="4" borderId="16" xfId="0" applyFont="1" applyFill="1" applyBorder="1" applyAlignment="1" applyProtection="1">
      <alignment horizontal="center" vertical="center" wrapText="1"/>
      <protection hidden="1"/>
    </xf>
    <xf numFmtId="0" fontId="4" fillId="5" borderId="12" xfId="0" applyFont="1" applyFill="1" applyBorder="1" applyAlignment="1" applyProtection="1">
      <alignment horizontal="center" vertical="center" wrapText="1"/>
      <protection hidden="1"/>
    </xf>
    <xf numFmtId="0" fontId="4" fillId="5" borderId="15" xfId="0" applyFont="1" applyFill="1" applyBorder="1" applyAlignment="1" applyProtection="1">
      <alignment horizontal="center" vertical="center" wrapText="1"/>
      <protection hidden="1"/>
    </xf>
    <xf numFmtId="0" fontId="4" fillId="5" borderId="16" xfId="0" applyFont="1" applyFill="1" applyBorder="1" applyAlignment="1" applyProtection="1">
      <alignment horizontal="center" vertical="center" wrapText="1"/>
      <protection hidden="1"/>
    </xf>
    <xf numFmtId="0" fontId="4" fillId="5" borderId="1" xfId="0" applyFont="1" applyFill="1" applyBorder="1" applyAlignment="1" applyProtection="1">
      <alignment horizontal="center" vertical="center" wrapText="1"/>
      <protection hidden="1"/>
    </xf>
    <xf numFmtId="0" fontId="4" fillId="5" borderId="14" xfId="0" applyFont="1" applyFill="1" applyBorder="1" applyAlignment="1" applyProtection="1">
      <alignment horizontal="center" vertical="center" wrapText="1"/>
      <protection hidden="1"/>
    </xf>
    <xf numFmtId="0" fontId="4" fillId="5" borderId="21" xfId="0" applyFont="1" applyFill="1" applyBorder="1" applyAlignment="1" applyProtection="1">
      <alignment horizontal="center" vertical="center" wrapText="1"/>
      <protection hidden="1"/>
    </xf>
    <xf numFmtId="0" fontId="4" fillId="5" borderId="2" xfId="0" applyFont="1" applyFill="1" applyBorder="1" applyAlignment="1" applyProtection="1">
      <alignment horizontal="center" vertical="center" wrapText="1"/>
      <protection hidden="1"/>
    </xf>
    <xf numFmtId="0" fontId="4" fillId="5" borderId="10" xfId="0" applyFont="1" applyFill="1" applyBorder="1" applyAlignment="1" applyProtection="1">
      <alignment horizontal="center" vertical="center" wrapText="1"/>
      <protection hidden="1"/>
    </xf>
    <xf numFmtId="0" fontId="4" fillId="5" borderId="9" xfId="0" applyFont="1" applyFill="1" applyBorder="1" applyAlignment="1" applyProtection="1">
      <alignment horizontal="center" vertical="center" wrapText="1"/>
      <protection hidden="1"/>
    </xf>
  </cellXfs>
  <cellStyles count="4">
    <cellStyle name="Hyperlink" xfId="3" builtinId="8"/>
    <cellStyle name="Normal" xfId="0" builtinId="0"/>
    <cellStyle name="Normalny_Pakiet informacyjny 2004" xfId="1" xr:uid="{ED98CE53-1CFA-1E4E-B865-0676619F7D60}"/>
    <cellStyle name="Per cent" xfId="2" builtinId="5"/>
  </cellStyles>
  <dxfs count="0"/>
  <tableStyles count="0" defaultTableStyle="TableStyleMedium2" defaultPivotStyle="PivotStyleLight16"/>
  <colors>
    <mruColors>
      <color rgb="FFFBD1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533400</xdr:colOff>
      <xdr:row>6</xdr:row>
      <xdr:rowOff>12700</xdr:rowOff>
    </xdr:from>
    <xdr:to>
      <xdr:col>6</xdr:col>
      <xdr:colOff>457200</xdr:colOff>
      <xdr:row>11</xdr:row>
      <xdr:rowOff>63500</xdr:rowOff>
    </xdr:to>
    <xdr:pic>
      <xdr:nvPicPr>
        <xdr:cNvPr id="4" name="Picture 3" descr="LiveChat New Logo by Bartlomiej Otlowski for LiveChat on Dribbble">
          <a:extLst>
            <a:ext uri="{FF2B5EF4-FFF2-40B4-BE49-F238E27FC236}">
              <a16:creationId xmlns:a16="http://schemas.microsoft.com/office/drawing/2014/main" id="{6C03E385-9046-AA49-AC35-594C1041CE7F}"/>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5643" r="4952" b="36634"/>
        <a:stretch/>
      </xdr:blipFill>
      <xdr:spPr bwMode="auto">
        <a:xfrm>
          <a:off x="533400" y="1231900"/>
          <a:ext cx="487680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5AACC-0053-7847-85B0-508E5EB1BE8D}">
  <dimension ref="A3:H27"/>
  <sheetViews>
    <sheetView workbookViewId="0">
      <selection activeCell="I15" sqref="I15"/>
    </sheetView>
  </sheetViews>
  <sheetFormatPr baseColWidth="10" defaultColWidth="10.83203125" defaultRowHeight="16"/>
  <cols>
    <col min="1" max="16384" width="10.83203125" style="13"/>
  </cols>
  <sheetData>
    <row r="3" spans="1:8">
      <c r="B3"/>
    </row>
    <row r="8" spans="1:8">
      <c r="E8" s="14"/>
    </row>
    <row r="15" spans="1:8">
      <c r="A15" s="107" t="s">
        <v>13</v>
      </c>
      <c r="B15" s="107"/>
      <c r="C15" s="107"/>
      <c r="D15" s="107"/>
      <c r="E15" s="107"/>
      <c r="F15" s="107"/>
      <c r="G15" s="107"/>
      <c r="H15" s="107"/>
    </row>
    <row r="16" spans="1:8">
      <c r="E16"/>
    </row>
    <row r="17" spans="1:8">
      <c r="A17" s="108" t="s">
        <v>14</v>
      </c>
      <c r="B17" s="108"/>
      <c r="C17" s="108"/>
      <c r="D17" s="108"/>
      <c r="E17" s="108"/>
      <c r="F17" s="108"/>
      <c r="G17" s="108"/>
      <c r="H17" s="108"/>
    </row>
    <row r="22" spans="1:8">
      <c r="A22" s="107" t="s">
        <v>15</v>
      </c>
      <c r="B22" s="107"/>
      <c r="C22" s="107"/>
      <c r="D22" s="107"/>
      <c r="E22" s="107"/>
      <c r="F22" s="107"/>
      <c r="G22" s="107"/>
      <c r="H22" s="107"/>
    </row>
    <row r="23" spans="1:8">
      <c r="A23" s="107" t="s">
        <v>16</v>
      </c>
      <c r="B23" s="107"/>
      <c r="C23" s="107"/>
      <c r="D23" s="107"/>
      <c r="E23" s="107"/>
      <c r="F23" s="107"/>
      <c r="G23" s="107"/>
      <c r="H23" s="107"/>
    </row>
    <row r="24" spans="1:8">
      <c r="A24" s="107" t="s">
        <v>17</v>
      </c>
      <c r="B24" s="107"/>
      <c r="C24" s="107"/>
      <c r="D24" s="107"/>
      <c r="E24" s="107"/>
      <c r="F24" s="107"/>
      <c r="G24" s="107"/>
      <c r="H24" s="107"/>
    </row>
    <row r="27" spans="1:8" ht="93" customHeight="1">
      <c r="A27" s="106" t="s">
        <v>172</v>
      </c>
      <c r="B27" s="106"/>
      <c r="C27" s="106"/>
      <c r="D27" s="106"/>
      <c r="E27" s="106"/>
      <c r="F27" s="106"/>
      <c r="G27" s="106"/>
      <c r="H27" s="106"/>
    </row>
  </sheetData>
  <mergeCells count="6">
    <mergeCell ref="A27:H27"/>
    <mergeCell ref="A22:H22"/>
    <mergeCell ref="A23:H23"/>
    <mergeCell ref="A24:H24"/>
    <mergeCell ref="A15:H15"/>
    <mergeCell ref="A17:H1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BF368-8CE5-9547-BE1F-FE89B4C45017}">
  <dimension ref="A1:AH50"/>
  <sheetViews>
    <sheetView workbookViewId="0">
      <pane xSplit="1" ySplit="2" topLeftCell="W3" activePane="bottomRight" state="frozen"/>
      <selection pane="topRight" activeCell="B1" sqref="B1"/>
      <selection pane="bottomLeft" activeCell="A3" sqref="A3"/>
      <selection pane="bottomRight" activeCell="A17" sqref="A17"/>
    </sheetView>
  </sheetViews>
  <sheetFormatPr baseColWidth="10" defaultColWidth="10.83203125" defaultRowHeight="14"/>
  <cols>
    <col min="1" max="1" width="50.83203125" style="4" customWidth="1"/>
    <col min="2" max="31" width="12" style="4" customWidth="1"/>
    <col min="32" max="16384" width="10.83203125" style="4"/>
  </cols>
  <sheetData>
    <row r="1" spans="1:34">
      <c r="A1" s="48" t="s">
        <v>20</v>
      </c>
      <c r="B1" s="109" t="s">
        <v>21</v>
      </c>
      <c r="C1" s="109"/>
      <c r="D1" s="109"/>
      <c r="E1" s="109"/>
      <c r="F1" s="109"/>
      <c r="G1" s="109"/>
      <c r="H1" s="109"/>
      <c r="I1" s="109"/>
      <c r="J1" s="109"/>
      <c r="K1" s="109"/>
      <c r="L1" s="109"/>
      <c r="M1" s="49"/>
      <c r="N1" s="110" t="s">
        <v>22</v>
      </c>
      <c r="O1" s="109"/>
      <c r="P1" s="109"/>
      <c r="Q1" s="109"/>
      <c r="R1" s="109"/>
      <c r="S1" s="109"/>
      <c r="T1" s="109"/>
      <c r="U1" s="109"/>
      <c r="V1" s="109"/>
      <c r="W1" s="109"/>
      <c r="X1" s="109"/>
      <c r="Y1" s="109"/>
      <c r="Z1" s="109"/>
      <c r="AA1" s="109"/>
      <c r="AB1" s="109"/>
      <c r="AC1" s="109"/>
      <c r="AD1" s="109"/>
      <c r="AE1" s="109"/>
      <c r="AF1" s="109"/>
      <c r="AG1" s="109"/>
      <c r="AH1" s="109"/>
    </row>
    <row r="2" spans="1:34" ht="15" thickBot="1">
      <c r="A2" s="15" t="s">
        <v>132</v>
      </c>
      <c r="B2" s="62" t="s">
        <v>113</v>
      </c>
      <c r="C2" s="62" t="s">
        <v>114</v>
      </c>
      <c r="D2" s="62" t="s">
        <v>115</v>
      </c>
      <c r="E2" s="62" t="s">
        <v>116</v>
      </c>
      <c r="F2" s="62" t="s">
        <v>117</v>
      </c>
      <c r="G2" s="62" t="s">
        <v>118</v>
      </c>
      <c r="H2" s="62" t="s">
        <v>9</v>
      </c>
      <c r="I2" s="62" t="s">
        <v>8</v>
      </c>
      <c r="J2" s="62" t="s">
        <v>5</v>
      </c>
      <c r="K2" s="62" t="s">
        <v>2</v>
      </c>
      <c r="L2" s="62" t="s">
        <v>126</v>
      </c>
      <c r="M2" s="62" t="s">
        <v>131</v>
      </c>
      <c r="N2" s="62" t="s">
        <v>18</v>
      </c>
      <c r="O2" s="62" t="s">
        <v>8</v>
      </c>
      <c r="P2" s="62" t="s">
        <v>10</v>
      </c>
      <c r="Q2" s="62" t="s">
        <v>11</v>
      </c>
      <c r="R2" s="62" t="s">
        <v>4</v>
      </c>
      <c r="S2" s="62" t="s">
        <v>5</v>
      </c>
      <c r="T2" s="62" t="s">
        <v>6</v>
      </c>
      <c r="U2" s="62" t="s">
        <v>7</v>
      </c>
      <c r="V2" s="62" t="s">
        <v>3</v>
      </c>
      <c r="W2" s="62" t="s">
        <v>2</v>
      </c>
      <c r="X2" s="62" t="s">
        <v>1</v>
      </c>
      <c r="Y2" s="62" t="s">
        <v>0</v>
      </c>
      <c r="Z2" s="62" t="s">
        <v>19</v>
      </c>
      <c r="AA2" s="62" t="s">
        <v>126</v>
      </c>
      <c r="AB2" s="62" t="s">
        <v>127</v>
      </c>
      <c r="AC2" s="62" t="s">
        <v>129</v>
      </c>
      <c r="AD2" s="62" t="s">
        <v>130</v>
      </c>
      <c r="AE2" s="62" t="s">
        <v>131</v>
      </c>
      <c r="AF2" s="62" t="s">
        <v>133</v>
      </c>
      <c r="AG2" s="62" t="s">
        <v>173</v>
      </c>
      <c r="AH2" s="62" t="s">
        <v>174</v>
      </c>
    </row>
    <row r="3" spans="1:34" ht="16" thickBot="1">
      <c r="A3" s="26" t="s">
        <v>140</v>
      </c>
      <c r="B3" s="63">
        <v>432</v>
      </c>
      <c r="C3" s="63">
        <v>487</v>
      </c>
      <c r="D3" s="63">
        <v>1180</v>
      </c>
      <c r="E3" s="63">
        <v>3101</v>
      </c>
      <c r="F3" s="63">
        <v>3931</v>
      </c>
      <c r="G3" s="63">
        <v>5552</v>
      </c>
      <c r="H3" s="63">
        <v>8062</v>
      </c>
      <c r="I3" s="63">
        <v>11439</v>
      </c>
      <c r="J3" s="63">
        <v>18569</v>
      </c>
      <c r="K3" s="63">
        <v>33071</v>
      </c>
      <c r="L3" s="63">
        <v>37168</v>
      </c>
      <c r="M3" s="63">
        <v>42232</v>
      </c>
      <c r="N3" s="63">
        <v>10200</v>
      </c>
      <c r="O3" s="63">
        <v>11439</v>
      </c>
      <c r="P3" s="63">
        <v>12191</v>
      </c>
      <c r="Q3" s="63">
        <v>15141</v>
      </c>
      <c r="R3" s="63">
        <v>16861</v>
      </c>
      <c r="S3" s="63">
        <v>18569</v>
      </c>
      <c r="T3" s="63">
        <v>20025</v>
      </c>
      <c r="U3" s="63">
        <v>24987</v>
      </c>
      <c r="V3" s="63">
        <v>26823</v>
      </c>
      <c r="W3" s="63">
        <v>33071</v>
      </c>
      <c r="X3" s="63">
        <v>34380</v>
      </c>
      <c r="Y3" s="63">
        <v>34950</v>
      </c>
      <c r="Z3" s="63">
        <v>36053</v>
      </c>
      <c r="AA3" s="63">
        <v>37168</v>
      </c>
      <c r="AB3" s="77">
        <v>38134</v>
      </c>
      <c r="AC3" s="77">
        <v>39653</v>
      </c>
      <c r="AD3" s="77">
        <v>40639</v>
      </c>
      <c r="AE3" s="77">
        <v>42232</v>
      </c>
      <c r="AF3" s="77">
        <v>43892</v>
      </c>
      <c r="AG3" s="77">
        <v>46124</v>
      </c>
      <c r="AH3" s="77">
        <v>57062</v>
      </c>
    </row>
    <row r="4" spans="1:34" ht="15">
      <c r="A4" s="27" t="s">
        <v>141</v>
      </c>
      <c r="B4" s="51">
        <v>63</v>
      </c>
      <c r="C4" s="51">
        <v>157</v>
      </c>
      <c r="D4" s="51">
        <v>372</v>
      </c>
      <c r="E4" s="51">
        <v>381</v>
      </c>
      <c r="F4" s="51">
        <v>355</v>
      </c>
      <c r="G4" s="51">
        <v>568</v>
      </c>
      <c r="H4" s="51">
        <v>572</v>
      </c>
      <c r="I4" s="51">
        <v>1231</v>
      </c>
      <c r="J4" s="51">
        <v>1530</v>
      </c>
      <c r="K4" s="51">
        <v>4321</v>
      </c>
      <c r="L4" s="51">
        <v>3657</v>
      </c>
      <c r="M4" s="51">
        <v>3232</v>
      </c>
      <c r="N4" s="51">
        <v>755</v>
      </c>
      <c r="O4" s="51">
        <v>1231</v>
      </c>
      <c r="P4" s="51">
        <v>1278</v>
      </c>
      <c r="Q4" s="51">
        <v>1228</v>
      </c>
      <c r="R4" s="51">
        <v>1519</v>
      </c>
      <c r="S4" s="51">
        <v>1530</v>
      </c>
      <c r="T4" s="51">
        <v>1503</v>
      </c>
      <c r="U4" s="51">
        <v>5074</v>
      </c>
      <c r="V4" s="51">
        <v>5259</v>
      </c>
      <c r="W4" s="51">
        <v>4321</v>
      </c>
      <c r="X4" s="51">
        <v>4070</v>
      </c>
      <c r="Y4" s="51">
        <v>3914</v>
      </c>
      <c r="Z4" s="51">
        <v>3721</v>
      </c>
      <c r="AA4" s="51">
        <v>3657</v>
      </c>
      <c r="AB4" s="68">
        <v>3458</v>
      </c>
      <c r="AC4" s="68">
        <v>3234</v>
      </c>
      <c r="AD4" s="68">
        <v>3221</v>
      </c>
      <c r="AE4" s="68">
        <v>3232</v>
      </c>
      <c r="AF4" s="68">
        <v>3157</v>
      </c>
      <c r="AG4" s="68">
        <v>3024</v>
      </c>
      <c r="AH4" s="68">
        <v>2889</v>
      </c>
    </row>
    <row r="5" spans="1:34" ht="15">
      <c r="A5" s="27" t="s">
        <v>142</v>
      </c>
      <c r="B5" s="51">
        <v>369</v>
      </c>
      <c r="C5" s="51">
        <v>295</v>
      </c>
      <c r="D5" s="51">
        <v>727</v>
      </c>
      <c r="E5" s="51">
        <v>1207</v>
      </c>
      <c r="F5" s="51">
        <v>3057</v>
      </c>
      <c r="G5" s="51">
        <v>3778</v>
      </c>
      <c r="H5" s="51">
        <v>6059</v>
      </c>
      <c r="I5" s="51">
        <v>8463</v>
      </c>
      <c r="J5" s="51">
        <v>13809</v>
      </c>
      <c r="K5" s="51">
        <v>26528</v>
      </c>
      <c r="L5" s="51">
        <v>33083</v>
      </c>
      <c r="M5" s="51">
        <v>38456</v>
      </c>
      <c r="N5" s="51">
        <v>7474</v>
      </c>
      <c r="O5" s="51">
        <v>8463</v>
      </c>
      <c r="P5" s="51">
        <v>8957</v>
      </c>
      <c r="Q5" s="51">
        <v>9661</v>
      </c>
      <c r="R5" s="51">
        <v>12628</v>
      </c>
      <c r="S5" s="51">
        <v>13809</v>
      </c>
      <c r="T5" s="51">
        <v>15309</v>
      </c>
      <c r="U5" s="51">
        <v>16627</v>
      </c>
      <c r="V5" s="51">
        <v>17714</v>
      </c>
      <c r="W5" s="51">
        <v>26528</v>
      </c>
      <c r="X5" s="51">
        <v>27478</v>
      </c>
      <c r="Y5" s="51">
        <v>27355</v>
      </c>
      <c r="Z5" s="51">
        <v>29561</v>
      </c>
      <c r="AA5" s="51">
        <v>33083</v>
      </c>
      <c r="AB5" s="68">
        <v>34240</v>
      </c>
      <c r="AC5" s="68">
        <v>35925</v>
      </c>
      <c r="AD5" s="68">
        <v>36894</v>
      </c>
      <c r="AE5" s="68">
        <v>38456</v>
      </c>
      <c r="AF5" s="68">
        <v>40136</v>
      </c>
      <c r="AG5" s="68">
        <v>42330</v>
      </c>
      <c r="AH5" s="68">
        <v>53413</v>
      </c>
    </row>
    <row r="6" spans="1:34" ht="15">
      <c r="A6" s="27" t="s">
        <v>143</v>
      </c>
      <c r="B6" s="51">
        <v>0</v>
      </c>
      <c r="C6" s="51">
        <v>0</v>
      </c>
      <c r="D6" s="51">
        <v>0</v>
      </c>
      <c r="E6" s="51">
        <v>0</v>
      </c>
      <c r="F6" s="51">
        <v>0</v>
      </c>
      <c r="G6" s="51">
        <v>0</v>
      </c>
      <c r="H6" s="51">
        <v>0</v>
      </c>
      <c r="I6" s="51">
        <v>0</v>
      </c>
      <c r="J6" s="51">
        <v>0</v>
      </c>
      <c r="K6" s="51">
        <v>0</v>
      </c>
      <c r="L6" s="51">
        <v>0</v>
      </c>
      <c r="M6" s="51">
        <v>194</v>
      </c>
      <c r="N6" s="51">
        <v>0</v>
      </c>
      <c r="O6" s="51">
        <v>0</v>
      </c>
      <c r="P6" s="51">
        <v>0</v>
      </c>
      <c r="Q6" s="51">
        <v>0</v>
      </c>
      <c r="R6" s="51">
        <v>0</v>
      </c>
      <c r="S6" s="51">
        <v>0</v>
      </c>
      <c r="T6" s="51">
        <v>0</v>
      </c>
      <c r="U6" s="51">
        <v>0</v>
      </c>
      <c r="V6" s="51">
        <v>0</v>
      </c>
      <c r="W6" s="51">
        <v>0</v>
      </c>
      <c r="X6" s="51">
        <v>0</v>
      </c>
      <c r="Y6" s="51">
        <v>0</v>
      </c>
      <c r="Z6" s="51">
        <v>0</v>
      </c>
      <c r="AA6" s="51">
        <v>0</v>
      </c>
      <c r="AB6" s="68">
        <v>0</v>
      </c>
      <c r="AC6" s="68">
        <v>0</v>
      </c>
      <c r="AD6" s="68">
        <v>0</v>
      </c>
      <c r="AE6" s="68">
        <v>194</v>
      </c>
      <c r="AF6" s="68">
        <v>198</v>
      </c>
      <c r="AG6" s="68">
        <v>205</v>
      </c>
      <c r="AH6" s="68">
        <v>201</v>
      </c>
    </row>
    <row r="7" spans="1:34" ht="15">
      <c r="A7" s="27" t="s">
        <v>23</v>
      </c>
      <c r="B7" s="51">
        <v>0</v>
      </c>
      <c r="C7" s="51">
        <v>0</v>
      </c>
      <c r="D7" s="51">
        <v>0</v>
      </c>
      <c r="E7" s="51">
        <v>0</v>
      </c>
      <c r="F7" s="51">
        <v>0</v>
      </c>
      <c r="G7" s="51">
        <v>0</v>
      </c>
      <c r="H7" s="51">
        <v>0</v>
      </c>
      <c r="I7" s="51">
        <v>0</v>
      </c>
      <c r="J7" s="51">
        <v>0</v>
      </c>
      <c r="K7" s="51">
        <v>0</v>
      </c>
      <c r="L7" s="51">
        <v>0</v>
      </c>
      <c r="M7" s="51">
        <v>0</v>
      </c>
      <c r="N7" s="51">
        <v>0</v>
      </c>
      <c r="O7" s="51">
        <v>0</v>
      </c>
      <c r="P7" s="51">
        <v>0</v>
      </c>
      <c r="Q7" s="51">
        <v>0</v>
      </c>
      <c r="R7" s="51">
        <v>0</v>
      </c>
      <c r="S7" s="51">
        <v>0</v>
      </c>
      <c r="T7" s="51">
        <v>0</v>
      </c>
      <c r="U7" s="51">
        <v>0</v>
      </c>
      <c r="V7" s="51">
        <v>0</v>
      </c>
      <c r="W7" s="51">
        <v>0</v>
      </c>
      <c r="X7" s="51">
        <v>0</v>
      </c>
      <c r="Y7" s="51">
        <v>0</v>
      </c>
      <c r="Z7" s="51">
        <v>0</v>
      </c>
      <c r="AA7" s="51">
        <v>0</v>
      </c>
      <c r="AB7" s="68">
        <v>0</v>
      </c>
      <c r="AC7" s="68">
        <v>0</v>
      </c>
      <c r="AD7" s="68">
        <v>0</v>
      </c>
      <c r="AE7" s="68">
        <v>0</v>
      </c>
      <c r="AF7" s="68">
        <v>0</v>
      </c>
      <c r="AG7" s="68">
        <v>0</v>
      </c>
      <c r="AH7" s="68">
        <v>0</v>
      </c>
    </row>
    <row r="8" spans="1:34" ht="15">
      <c r="A8" s="27" t="s">
        <v>24</v>
      </c>
      <c r="B8" s="51">
        <v>0</v>
      </c>
      <c r="C8" s="51">
        <v>0</v>
      </c>
      <c r="D8" s="51">
        <v>0</v>
      </c>
      <c r="E8" s="51">
        <v>0</v>
      </c>
      <c r="F8" s="51">
        <v>47</v>
      </c>
      <c r="G8" s="51">
        <v>53</v>
      </c>
      <c r="H8" s="51">
        <v>40</v>
      </c>
      <c r="I8" s="51">
        <v>188</v>
      </c>
      <c r="J8" s="51">
        <v>148</v>
      </c>
      <c r="K8" s="51">
        <v>182</v>
      </c>
      <c r="L8" s="51">
        <v>182</v>
      </c>
      <c r="M8" s="51">
        <v>348</v>
      </c>
      <c r="N8" s="51">
        <v>40</v>
      </c>
      <c r="O8" s="51">
        <v>188</v>
      </c>
      <c r="P8" s="51">
        <v>168</v>
      </c>
      <c r="Q8" s="51">
        <v>168</v>
      </c>
      <c r="R8" s="51">
        <v>154</v>
      </c>
      <c r="S8" s="51">
        <v>148</v>
      </c>
      <c r="T8" s="51">
        <v>148</v>
      </c>
      <c r="U8" s="51">
        <v>148</v>
      </c>
      <c r="V8" s="51">
        <v>148</v>
      </c>
      <c r="W8" s="51">
        <v>182</v>
      </c>
      <c r="X8" s="51">
        <v>182</v>
      </c>
      <c r="Y8" s="51">
        <v>182</v>
      </c>
      <c r="Z8" s="51">
        <v>182</v>
      </c>
      <c r="AA8" s="51">
        <v>182</v>
      </c>
      <c r="AB8" s="68">
        <v>183</v>
      </c>
      <c r="AC8" s="68">
        <v>182</v>
      </c>
      <c r="AD8" s="68">
        <v>189</v>
      </c>
      <c r="AE8" s="68">
        <v>0</v>
      </c>
      <c r="AF8" s="68">
        <v>0</v>
      </c>
      <c r="AG8" s="68">
        <v>0</v>
      </c>
      <c r="AH8" s="68">
        <v>0</v>
      </c>
    </row>
    <row r="9" spans="1:34" ht="15">
      <c r="A9" s="27" t="s">
        <v>25</v>
      </c>
      <c r="B9" s="51">
        <v>0</v>
      </c>
      <c r="C9" s="51">
        <v>0</v>
      </c>
      <c r="D9" s="51">
        <v>0</v>
      </c>
      <c r="E9" s="51">
        <v>0</v>
      </c>
      <c r="F9" s="51">
        <v>0</v>
      </c>
      <c r="G9" s="51">
        <v>0</v>
      </c>
      <c r="H9" s="51">
        <v>0</v>
      </c>
      <c r="I9" s="51">
        <v>0</v>
      </c>
      <c r="J9" s="51">
        <v>0</v>
      </c>
      <c r="K9" s="51">
        <v>0</v>
      </c>
      <c r="L9" s="51">
        <v>0</v>
      </c>
      <c r="M9" s="51">
        <v>1</v>
      </c>
      <c r="N9" s="51">
        <v>0</v>
      </c>
      <c r="O9" s="51">
        <v>0</v>
      </c>
      <c r="P9" s="51">
        <v>0</v>
      </c>
      <c r="Q9" s="51">
        <v>0</v>
      </c>
      <c r="R9" s="51">
        <v>0</v>
      </c>
      <c r="S9" s="51">
        <v>0</v>
      </c>
      <c r="T9" s="51">
        <v>0</v>
      </c>
      <c r="U9" s="51">
        <v>0</v>
      </c>
      <c r="V9" s="51">
        <v>0</v>
      </c>
      <c r="W9" s="51">
        <v>0</v>
      </c>
      <c r="X9" s="51">
        <v>0</v>
      </c>
      <c r="Y9" s="51">
        <v>0</v>
      </c>
      <c r="Z9" s="51">
        <v>0</v>
      </c>
      <c r="AA9" s="51">
        <v>0</v>
      </c>
      <c r="AB9" s="68">
        <v>0</v>
      </c>
      <c r="AC9" s="68">
        <v>0</v>
      </c>
      <c r="AD9" s="68">
        <v>0</v>
      </c>
      <c r="AE9" s="68">
        <v>0</v>
      </c>
      <c r="AF9" s="68">
        <v>0</v>
      </c>
      <c r="AG9" s="68">
        <v>0</v>
      </c>
      <c r="AH9" s="68">
        <v>0</v>
      </c>
    </row>
    <row r="10" spans="1:34" ht="15">
      <c r="A10" s="27" t="s">
        <v>144</v>
      </c>
      <c r="B10" s="51">
        <v>0</v>
      </c>
      <c r="C10" s="51">
        <v>34</v>
      </c>
      <c r="D10" s="51">
        <v>80</v>
      </c>
      <c r="E10" s="51">
        <v>84</v>
      </c>
      <c r="F10" s="51">
        <v>126</v>
      </c>
      <c r="G10" s="51">
        <v>176</v>
      </c>
      <c r="H10" s="51">
        <v>308</v>
      </c>
      <c r="I10" s="51">
        <v>314</v>
      </c>
      <c r="J10" s="51">
        <v>473</v>
      </c>
      <c r="K10" s="51">
        <v>146</v>
      </c>
      <c r="L10" s="51">
        <v>244</v>
      </c>
      <c r="M10" s="51">
        <v>95522</v>
      </c>
      <c r="N10" s="51">
        <v>311</v>
      </c>
      <c r="O10" s="51">
        <v>314</v>
      </c>
      <c r="P10" s="51">
        <v>362</v>
      </c>
      <c r="Q10" s="51">
        <v>386</v>
      </c>
      <c r="R10" s="51">
        <v>470</v>
      </c>
      <c r="S10" s="51">
        <v>473</v>
      </c>
      <c r="T10" s="51">
        <v>555</v>
      </c>
      <c r="U10" s="51">
        <v>535</v>
      </c>
      <c r="V10" s="51">
        <v>510</v>
      </c>
      <c r="W10" s="51">
        <v>146</v>
      </c>
      <c r="X10" s="51">
        <v>740</v>
      </c>
      <c r="Y10" s="51">
        <v>233</v>
      </c>
      <c r="Z10" s="51">
        <v>241</v>
      </c>
      <c r="AA10" s="51">
        <v>244</v>
      </c>
      <c r="AB10" s="68">
        <v>252</v>
      </c>
      <c r="AC10" s="68">
        <v>311</v>
      </c>
      <c r="AD10" s="68">
        <v>334</v>
      </c>
      <c r="AE10" s="68">
        <v>348</v>
      </c>
      <c r="AF10" s="68">
        <v>400</v>
      </c>
      <c r="AG10" s="68">
        <v>564</v>
      </c>
      <c r="AH10" s="68">
        <v>558</v>
      </c>
    </row>
    <row r="11" spans="1:34" ht="16" thickBot="1">
      <c r="A11" s="27" t="s">
        <v>145</v>
      </c>
      <c r="B11" s="54">
        <v>0</v>
      </c>
      <c r="C11" s="54">
        <v>0</v>
      </c>
      <c r="D11" s="54">
        <v>0</v>
      </c>
      <c r="E11" s="54">
        <v>1429</v>
      </c>
      <c r="F11" s="54">
        <v>346</v>
      </c>
      <c r="G11" s="54">
        <v>977</v>
      </c>
      <c r="H11" s="54">
        <v>1082</v>
      </c>
      <c r="I11" s="54">
        <v>1243</v>
      </c>
      <c r="J11" s="54">
        <v>2609</v>
      </c>
      <c r="K11" s="54">
        <v>1894</v>
      </c>
      <c r="L11" s="54">
        <v>2</v>
      </c>
      <c r="M11" s="54">
        <v>0</v>
      </c>
      <c r="N11" s="54">
        <v>1620</v>
      </c>
      <c r="O11" s="54">
        <v>1243</v>
      </c>
      <c r="P11" s="54">
        <v>1426</v>
      </c>
      <c r="Q11" s="54">
        <v>3697</v>
      </c>
      <c r="R11" s="54">
        <v>2090</v>
      </c>
      <c r="S11" s="54">
        <v>2609</v>
      </c>
      <c r="T11" s="54">
        <v>2510</v>
      </c>
      <c r="U11" s="54">
        <v>2604</v>
      </c>
      <c r="V11" s="54">
        <v>3193</v>
      </c>
      <c r="W11" s="54">
        <v>1894</v>
      </c>
      <c r="X11" s="54">
        <v>1910</v>
      </c>
      <c r="Y11" s="54">
        <v>3266</v>
      </c>
      <c r="Z11" s="54">
        <v>2348</v>
      </c>
      <c r="AA11" s="54">
        <v>2</v>
      </c>
      <c r="AB11" s="69">
        <v>1</v>
      </c>
      <c r="AC11" s="69">
        <v>1</v>
      </c>
      <c r="AD11" s="69">
        <v>2</v>
      </c>
      <c r="AE11" s="68">
        <v>1</v>
      </c>
      <c r="AF11" s="68">
        <v>1</v>
      </c>
      <c r="AG11" s="68">
        <v>1</v>
      </c>
      <c r="AH11" s="68">
        <v>1</v>
      </c>
    </row>
    <row r="12" spans="1:34" ht="16" thickBot="1">
      <c r="A12" s="26" t="s">
        <v>26</v>
      </c>
      <c r="B12" s="55">
        <v>761</v>
      </c>
      <c r="C12" s="55">
        <v>3021</v>
      </c>
      <c r="D12" s="55">
        <v>7084</v>
      </c>
      <c r="E12" s="55">
        <v>9811</v>
      </c>
      <c r="F12" s="55">
        <v>17357</v>
      </c>
      <c r="G12" s="55">
        <v>26524</v>
      </c>
      <c r="H12" s="55">
        <v>39471</v>
      </c>
      <c r="I12" s="55">
        <v>37205</v>
      </c>
      <c r="J12" s="55">
        <v>42952</v>
      </c>
      <c r="K12" s="55">
        <v>54557</v>
      </c>
      <c r="L12" s="55">
        <v>85150</v>
      </c>
      <c r="M12" s="55">
        <v>1590</v>
      </c>
      <c r="N12" s="55">
        <v>37364</v>
      </c>
      <c r="O12" s="55">
        <v>37205</v>
      </c>
      <c r="P12" s="55">
        <v>51500</v>
      </c>
      <c r="Q12" s="55">
        <v>28316</v>
      </c>
      <c r="R12" s="55">
        <v>42940</v>
      </c>
      <c r="S12" s="55">
        <v>42952</v>
      </c>
      <c r="T12" s="55">
        <v>55157</v>
      </c>
      <c r="U12" s="55">
        <v>32697</v>
      </c>
      <c r="V12" s="55">
        <v>46932</v>
      </c>
      <c r="W12" s="55">
        <v>54557</v>
      </c>
      <c r="X12" s="55">
        <v>74528</v>
      </c>
      <c r="Y12" s="55">
        <v>50548</v>
      </c>
      <c r="Z12" s="55">
        <v>77155</v>
      </c>
      <c r="AA12" s="55">
        <v>85150</v>
      </c>
      <c r="AB12" s="70">
        <f>114484</f>
        <v>114484</v>
      </c>
      <c r="AC12" s="70">
        <v>80790</v>
      </c>
      <c r="AD12" s="70">
        <v>99335</v>
      </c>
      <c r="AE12" s="70">
        <v>95522</v>
      </c>
      <c r="AF12" s="70">
        <v>131565</v>
      </c>
      <c r="AG12" s="70">
        <v>87880</v>
      </c>
      <c r="AH12" s="70">
        <v>125534</v>
      </c>
    </row>
    <row r="13" spans="1:34" ht="15">
      <c r="A13" s="28" t="s">
        <v>152</v>
      </c>
      <c r="B13" s="52">
        <v>0</v>
      </c>
      <c r="C13" s="52">
        <v>0</v>
      </c>
      <c r="D13" s="52">
        <v>0</v>
      </c>
      <c r="E13" s="52">
        <v>0</v>
      </c>
      <c r="F13" s="52">
        <v>0</v>
      </c>
      <c r="G13" s="52">
        <v>0</v>
      </c>
      <c r="H13" s="52">
        <v>0</v>
      </c>
      <c r="I13" s="52">
        <v>0</v>
      </c>
      <c r="J13" s="52">
        <v>0</v>
      </c>
      <c r="K13" s="52">
        <v>0</v>
      </c>
      <c r="L13" s="52">
        <v>0</v>
      </c>
      <c r="M13" s="52">
        <v>0</v>
      </c>
      <c r="N13" s="52">
        <v>0</v>
      </c>
      <c r="O13" s="52">
        <v>0</v>
      </c>
      <c r="P13" s="52">
        <v>0</v>
      </c>
      <c r="Q13" s="52">
        <v>0</v>
      </c>
      <c r="R13" s="52">
        <v>0</v>
      </c>
      <c r="S13" s="52">
        <v>0</v>
      </c>
      <c r="T13" s="52">
        <v>0</v>
      </c>
      <c r="U13" s="52">
        <v>0</v>
      </c>
      <c r="V13" s="52">
        <v>0</v>
      </c>
      <c r="W13" s="52">
        <v>0</v>
      </c>
      <c r="X13" s="52">
        <v>0</v>
      </c>
      <c r="Y13" s="52">
        <v>0</v>
      </c>
      <c r="Z13" s="52">
        <v>0</v>
      </c>
      <c r="AA13" s="52">
        <v>0</v>
      </c>
      <c r="AB13" s="71">
        <v>0</v>
      </c>
      <c r="AC13" s="71">
        <v>0</v>
      </c>
      <c r="AD13" s="71">
        <v>0</v>
      </c>
      <c r="AE13" s="72">
        <v>0</v>
      </c>
      <c r="AF13" s="72">
        <v>0</v>
      </c>
      <c r="AG13" s="72">
        <v>0</v>
      </c>
      <c r="AH13" s="72">
        <v>0</v>
      </c>
    </row>
    <row r="14" spans="1:34" ht="15">
      <c r="A14" s="27" t="s">
        <v>27</v>
      </c>
      <c r="B14" s="51">
        <v>516</v>
      </c>
      <c r="C14" s="51">
        <v>373</v>
      </c>
      <c r="D14" s="51">
        <v>483</v>
      </c>
      <c r="E14" s="51">
        <v>457</v>
      </c>
      <c r="F14" s="51">
        <v>439</v>
      </c>
      <c r="G14" s="51">
        <v>543</v>
      </c>
      <c r="H14" s="51">
        <v>476</v>
      </c>
      <c r="I14" s="51">
        <v>578</v>
      </c>
      <c r="J14" s="51">
        <v>1180</v>
      </c>
      <c r="K14" s="51">
        <v>486</v>
      </c>
      <c r="L14" s="51">
        <v>802</v>
      </c>
      <c r="M14" s="51">
        <v>37854</v>
      </c>
      <c r="N14" s="51">
        <v>807</v>
      </c>
      <c r="O14" s="51">
        <v>578</v>
      </c>
      <c r="P14" s="51">
        <v>1047</v>
      </c>
      <c r="Q14" s="51">
        <v>1586</v>
      </c>
      <c r="R14" s="51">
        <v>645</v>
      </c>
      <c r="S14" s="51">
        <v>1180</v>
      </c>
      <c r="T14" s="51">
        <v>1375</v>
      </c>
      <c r="U14" s="51">
        <v>292</v>
      </c>
      <c r="V14" s="51">
        <v>232</v>
      </c>
      <c r="W14" s="51">
        <v>486</v>
      </c>
      <c r="X14" s="51">
        <v>588</v>
      </c>
      <c r="Y14" s="51">
        <v>677</v>
      </c>
      <c r="Z14" s="51">
        <v>577</v>
      </c>
      <c r="AA14" s="51">
        <v>802</v>
      </c>
      <c r="AB14" s="68">
        <v>1095</v>
      </c>
      <c r="AC14" s="68">
        <v>1509</v>
      </c>
      <c r="AD14" s="68">
        <v>742</v>
      </c>
      <c r="AE14" s="68">
        <v>1590</v>
      </c>
      <c r="AF14" s="68">
        <v>2207</v>
      </c>
      <c r="AG14" s="68">
        <v>2805</v>
      </c>
      <c r="AH14" s="68">
        <v>2862</v>
      </c>
    </row>
    <row r="15" spans="1:34" ht="15">
      <c r="A15" s="27" t="s">
        <v>28</v>
      </c>
      <c r="B15" s="51">
        <v>0</v>
      </c>
      <c r="C15" s="51">
        <v>0</v>
      </c>
      <c r="D15" s="51">
        <v>0</v>
      </c>
      <c r="E15" s="51">
        <v>0</v>
      </c>
      <c r="F15" s="51">
        <v>0</v>
      </c>
      <c r="G15" s="51">
        <v>0</v>
      </c>
      <c r="H15" s="51">
        <v>0</v>
      </c>
      <c r="I15" s="51">
        <v>0</v>
      </c>
      <c r="J15" s="51">
        <v>0</v>
      </c>
      <c r="K15" s="51">
        <v>0</v>
      </c>
      <c r="L15" s="51">
        <v>0</v>
      </c>
      <c r="M15" s="51">
        <v>0</v>
      </c>
      <c r="N15" s="51">
        <v>0</v>
      </c>
      <c r="O15" s="51">
        <v>0</v>
      </c>
      <c r="P15" s="51">
        <v>0</v>
      </c>
      <c r="Q15" s="51">
        <v>0</v>
      </c>
      <c r="R15" s="51">
        <v>0</v>
      </c>
      <c r="S15" s="51">
        <v>0</v>
      </c>
      <c r="T15" s="51">
        <v>0</v>
      </c>
      <c r="U15" s="51">
        <v>0</v>
      </c>
      <c r="V15" s="51">
        <v>0</v>
      </c>
      <c r="W15" s="51">
        <v>0</v>
      </c>
      <c r="X15" s="51">
        <v>0</v>
      </c>
      <c r="Y15" s="51">
        <v>0</v>
      </c>
      <c r="Z15" s="51">
        <v>0</v>
      </c>
      <c r="AA15" s="51">
        <v>0</v>
      </c>
      <c r="AB15" s="68">
        <v>0</v>
      </c>
      <c r="AC15" s="68">
        <v>0</v>
      </c>
      <c r="AD15" s="68">
        <v>0</v>
      </c>
      <c r="AE15" s="68">
        <v>0</v>
      </c>
      <c r="AF15" s="68">
        <v>0</v>
      </c>
      <c r="AG15" s="68">
        <v>0</v>
      </c>
      <c r="AH15" s="68">
        <v>0</v>
      </c>
    </row>
    <row r="16" spans="1:34" ht="15">
      <c r="A16" s="27" t="s">
        <v>29</v>
      </c>
      <c r="B16" s="51">
        <v>179</v>
      </c>
      <c r="C16" s="51">
        <v>450</v>
      </c>
      <c r="D16" s="51">
        <v>526</v>
      </c>
      <c r="E16" s="51">
        <v>985</v>
      </c>
      <c r="F16" s="51">
        <v>1703</v>
      </c>
      <c r="G16" s="51">
        <v>2728</v>
      </c>
      <c r="H16" s="51">
        <v>4034</v>
      </c>
      <c r="I16" s="51">
        <v>6334</v>
      </c>
      <c r="J16" s="51">
        <v>9093</v>
      </c>
      <c r="K16" s="51">
        <v>15329</v>
      </c>
      <c r="L16" s="51">
        <v>25006</v>
      </c>
      <c r="M16" s="51">
        <v>55666</v>
      </c>
      <c r="N16" s="51">
        <v>5611</v>
      </c>
      <c r="O16" s="51">
        <v>6334</v>
      </c>
      <c r="P16" s="51">
        <v>7077</v>
      </c>
      <c r="Q16" s="51">
        <v>68826</v>
      </c>
      <c r="R16" s="51">
        <v>7773</v>
      </c>
      <c r="S16" s="51">
        <v>9093</v>
      </c>
      <c r="T16" s="51">
        <v>10017</v>
      </c>
      <c r="U16" s="51">
        <v>9559</v>
      </c>
      <c r="V16" s="51">
        <v>7180</v>
      </c>
      <c r="W16" s="51">
        <v>15329</v>
      </c>
      <c r="X16" s="51">
        <v>14005</v>
      </c>
      <c r="Y16" s="51">
        <v>18607</v>
      </c>
      <c r="Z16" s="51">
        <v>19483</v>
      </c>
      <c r="AA16" s="51">
        <v>25006</v>
      </c>
      <c r="AB16" s="68">
        <v>16971</v>
      </c>
      <c r="AC16" s="68">
        <v>23366</v>
      </c>
      <c r="AD16" s="68">
        <v>23739</v>
      </c>
      <c r="AE16" s="68">
        <v>37854</v>
      </c>
      <c r="AF16" s="68">
        <v>41154</v>
      </c>
      <c r="AG16" s="68">
        <v>43030</v>
      </c>
      <c r="AH16" s="68">
        <v>31041</v>
      </c>
    </row>
    <row r="17" spans="1:34" ht="15">
      <c r="A17" s="27" t="s">
        <v>30</v>
      </c>
      <c r="B17" s="51">
        <v>0</v>
      </c>
      <c r="C17" s="51">
        <v>0</v>
      </c>
      <c r="D17" s="51">
        <v>0</v>
      </c>
      <c r="E17" s="51">
        <v>0</v>
      </c>
      <c r="F17" s="51">
        <v>0</v>
      </c>
      <c r="G17" s="51">
        <v>0</v>
      </c>
      <c r="H17" s="51">
        <v>0</v>
      </c>
      <c r="I17" s="51">
        <v>0</v>
      </c>
      <c r="J17" s="51">
        <v>0</v>
      </c>
      <c r="K17" s="51">
        <v>0</v>
      </c>
      <c r="L17" s="51">
        <v>0</v>
      </c>
      <c r="M17" s="51">
        <v>411</v>
      </c>
      <c r="N17" s="51">
        <v>0</v>
      </c>
      <c r="O17" s="51">
        <v>0</v>
      </c>
      <c r="P17" s="51">
        <v>0</v>
      </c>
      <c r="Q17" s="51">
        <v>0</v>
      </c>
      <c r="R17" s="51">
        <v>0</v>
      </c>
      <c r="S17" s="51">
        <v>0</v>
      </c>
      <c r="T17" s="51">
        <v>0</v>
      </c>
      <c r="U17" s="51">
        <v>0</v>
      </c>
      <c r="V17" s="51">
        <v>0</v>
      </c>
      <c r="W17" s="51">
        <v>0</v>
      </c>
      <c r="X17" s="51">
        <v>0</v>
      </c>
      <c r="Y17" s="51">
        <v>0</v>
      </c>
      <c r="Z17" s="51">
        <v>0</v>
      </c>
      <c r="AA17" s="51">
        <v>0</v>
      </c>
      <c r="AB17" s="68">
        <v>0</v>
      </c>
      <c r="AC17" s="68">
        <v>0</v>
      </c>
      <c r="AD17" s="68">
        <v>0</v>
      </c>
      <c r="AE17" s="68">
        <v>0</v>
      </c>
      <c r="AF17" s="68">
        <v>0</v>
      </c>
      <c r="AG17" s="68">
        <v>0</v>
      </c>
      <c r="AH17" s="68">
        <v>0</v>
      </c>
    </row>
    <row r="18" spans="1:34" ht="15">
      <c r="A18" s="27" t="s">
        <v>31</v>
      </c>
      <c r="B18" s="51">
        <v>66</v>
      </c>
      <c r="C18" s="51">
        <v>1677</v>
      </c>
      <c r="D18" s="51">
        <v>1355</v>
      </c>
      <c r="E18" s="51">
        <v>8227</v>
      </c>
      <c r="F18" s="51">
        <v>15158</v>
      </c>
      <c r="G18" s="51">
        <v>23214</v>
      </c>
      <c r="H18" s="51">
        <v>34750</v>
      </c>
      <c r="I18" s="51">
        <v>30134</v>
      </c>
      <c r="J18" s="51">
        <v>32624</v>
      </c>
      <c r="K18" s="51">
        <v>38682</v>
      </c>
      <c r="L18" s="51">
        <v>59233</v>
      </c>
      <c r="M18" s="51">
        <v>0</v>
      </c>
      <c r="N18" s="51">
        <v>30641</v>
      </c>
      <c r="O18" s="51">
        <v>30134</v>
      </c>
      <c r="P18" s="51">
        <v>43331</v>
      </c>
      <c r="Q18" s="51">
        <v>19894</v>
      </c>
      <c r="R18" s="51">
        <v>34470</v>
      </c>
      <c r="S18" s="51">
        <v>32624</v>
      </c>
      <c r="T18" s="51">
        <v>43715</v>
      </c>
      <c r="U18" s="51">
        <v>22724</v>
      </c>
      <c r="V18" s="51">
        <v>39430</v>
      </c>
      <c r="W18" s="51">
        <v>38682</v>
      </c>
      <c r="X18" s="51">
        <v>59873</v>
      </c>
      <c r="Y18" s="51">
        <v>31136</v>
      </c>
      <c r="Z18" s="51">
        <v>56964</v>
      </c>
      <c r="AA18" s="51">
        <v>59233</v>
      </c>
      <c r="AB18" s="68">
        <v>96146</v>
      </c>
      <c r="AC18" s="68">
        <v>55552</v>
      </c>
      <c r="AD18" s="68">
        <v>74534</v>
      </c>
      <c r="AE18" s="68">
        <v>55666</v>
      </c>
      <c r="AF18" s="68">
        <v>87856</v>
      </c>
      <c r="AG18" s="68">
        <v>41045</v>
      </c>
      <c r="AH18" s="68">
        <v>90698</v>
      </c>
    </row>
    <row r="19" spans="1:34" ht="15">
      <c r="A19" s="27" t="s">
        <v>32</v>
      </c>
      <c r="B19" s="51">
        <v>0</v>
      </c>
      <c r="C19" s="51">
        <v>521</v>
      </c>
      <c r="D19" s="51">
        <v>1076</v>
      </c>
      <c r="E19" s="51">
        <v>35</v>
      </c>
      <c r="F19" s="51">
        <v>58</v>
      </c>
      <c r="G19" s="51">
        <v>39</v>
      </c>
      <c r="H19" s="51">
        <v>211</v>
      </c>
      <c r="I19" s="51">
        <v>159</v>
      </c>
      <c r="J19" s="51">
        <v>55</v>
      </c>
      <c r="K19" s="51">
        <v>60</v>
      </c>
      <c r="L19" s="51">
        <v>109</v>
      </c>
      <c r="M19" s="51">
        <v>0</v>
      </c>
      <c r="N19" s="51">
        <v>305</v>
      </c>
      <c r="O19" s="51">
        <v>159</v>
      </c>
      <c r="P19" s="51">
        <v>45</v>
      </c>
      <c r="Q19" s="51">
        <v>100</v>
      </c>
      <c r="R19" s="51">
        <v>51</v>
      </c>
      <c r="S19" s="51">
        <v>55</v>
      </c>
      <c r="T19" s="51">
        <v>50</v>
      </c>
      <c r="U19" s="51">
        <v>123</v>
      </c>
      <c r="V19" s="51">
        <v>89</v>
      </c>
      <c r="W19" s="51">
        <v>60</v>
      </c>
      <c r="X19" s="51">
        <v>62</v>
      </c>
      <c r="Y19" s="51">
        <v>128</v>
      </c>
      <c r="Z19" s="51">
        <v>130</v>
      </c>
      <c r="AA19" s="51">
        <v>109</v>
      </c>
      <c r="AB19" s="68">
        <v>272</v>
      </c>
      <c r="AC19" s="68">
        <v>363</v>
      </c>
      <c r="AD19" s="68">
        <v>320</v>
      </c>
      <c r="AE19" s="68">
        <v>411</v>
      </c>
      <c r="AF19" s="68">
        <v>348</v>
      </c>
      <c r="AG19" s="68">
        <v>1000</v>
      </c>
      <c r="AH19" s="68">
        <v>933</v>
      </c>
    </row>
    <row r="20" spans="1:34" ht="16" thickBot="1">
      <c r="A20" s="27" t="s">
        <v>153</v>
      </c>
      <c r="B20" s="51">
        <v>0</v>
      </c>
      <c r="C20" s="51">
        <v>0</v>
      </c>
      <c r="D20" s="51">
        <v>0</v>
      </c>
      <c r="E20" s="51">
        <v>0</v>
      </c>
      <c r="F20" s="51">
        <v>0</v>
      </c>
      <c r="G20" s="51">
        <v>0</v>
      </c>
      <c r="H20" s="51">
        <v>0</v>
      </c>
      <c r="I20" s="51">
        <v>0</v>
      </c>
      <c r="J20" s="51">
        <v>0</v>
      </c>
      <c r="K20" s="51">
        <v>0</v>
      </c>
      <c r="L20" s="51">
        <v>0</v>
      </c>
      <c r="M20" s="51">
        <v>0</v>
      </c>
      <c r="N20" s="51">
        <v>0</v>
      </c>
      <c r="O20" s="51">
        <v>0</v>
      </c>
      <c r="P20" s="51">
        <v>0</v>
      </c>
      <c r="Q20" s="51">
        <v>0</v>
      </c>
      <c r="R20" s="51">
        <v>0</v>
      </c>
      <c r="S20" s="51">
        <v>0</v>
      </c>
      <c r="T20" s="51">
        <v>0</v>
      </c>
      <c r="U20" s="51">
        <v>0</v>
      </c>
      <c r="V20" s="51">
        <v>0</v>
      </c>
      <c r="W20" s="51">
        <v>0</v>
      </c>
      <c r="X20" s="51">
        <v>0</v>
      </c>
      <c r="Y20" s="51">
        <v>0</v>
      </c>
      <c r="Z20" s="51">
        <v>0</v>
      </c>
      <c r="AA20" s="51">
        <v>0</v>
      </c>
      <c r="AB20" s="68">
        <v>0</v>
      </c>
      <c r="AC20" s="68">
        <v>0</v>
      </c>
      <c r="AD20" s="68">
        <v>0</v>
      </c>
      <c r="AE20" s="68">
        <v>0</v>
      </c>
      <c r="AF20" s="68">
        <v>0</v>
      </c>
      <c r="AG20" s="68">
        <v>0</v>
      </c>
      <c r="AH20" s="68">
        <v>0</v>
      </c>
    </row>
    <row r="21" spans="1:34" ht="16" thickTop="1" thickBot="1">
      <c r="A21" s="29" t="s">
        <v>33</v>
      </c>
      <c r="B21" s="56">
        <v>1193</v>
      </c>
      <c r="C21" s="56">
        <v>3507</v>
      </c>
      <c r="D21" s="56">
        <v>8264</v>
      </c>
      <c r="E21" s="56">
        <v>12912</v>
      </c>
      <c r="F21" s="56">
        <v>21288</v>
      </c>
      <c r="G21" s="56">
        <v>32076</v>
      </c>
      <c r="H21" s="56">
        <v>47533</v>
      </c>
      <c r="I21" s="56">
        <v>48644</v>
      </c>
      <c r="J21" s="56">
        <v>61520</v>
      </c>
      <c r="K21" s="56">
        <v>87629</v>
      </c>
      <c r="L21" s="56">
        <v>122318</v>
      </c>
      <c r="M21" s="56">
        <v>137753</v>
      </c>
      <c r="N21" s="56">
        <v>47564</v>
      </c>
      <c r="O21" s="56">
        <v>48644</v>
      </c>
      <c r="P21" s="56">
        <v>63690</v>
      </c>
      <c r="Q21" s="56">
        <v>43457</v>
      </c>
      <c r="R21" s="56">
        <v>59801</v>
      </c>
      <c r="S21" s="56">
        <v>61520</v>
      </c>
      <c r="T21" s="56">
        <v>75182</v>
      </c>
      <c r="U21" s="56">
        <v>57684</v>
      </c>
      <c r="V21" s="56">
        <v>73755</v>
      </c>
      <c r="W21" s="56">
        <v>87629</v>
      </c>
      <c r="X21" s="56">
        <v>108908</v>
      </c>
      <c r="Y21" s="56">
        <v>85498</v>
      </c>
      <c r="Z21" s="56">
        <v>113208</v>
      </c>
      <c r="AA21" s="56">
        <v>122318</v>
      </c>
      <c r="AB21" s="73">
        <v>152618</v>
      </c>
      <c r="AC21" s="73">
        <v>120443</v>
      </c>
      <c r="AD21" s="73">
        <v>139975</v>
      </c>
      <c r="AE21" s="73">
        <v>137753</v>
      </c>
      <c r="AF21" s="73">
        <v>175457</v>
      </c>
      <c r="AG21" s="73">
        <v>134004</v>
      </c>
      <c r="AH21" s="73">
        <v>182596</v>
      </c>
    </row>
    <row r="22" spans="1:34" ht="16" thickBot="1">
      <c r="A22" s="26" t="s">
        <v>34</v>
      </c>
      <c r="B22" s="55">
        <v>600</v>
      </c>
      <c r="C22" s="55">
        <v>2830</v>
      </c>
      <c r="D22" s="55">
        <v>0</v>
      </c>
      <c r="E22" s="55">
        <v>10711</v>
      </c>
      <c r="F22" s="55">
        <v>19739</v>
      </c>
      <c r="G22" s="55">
        <v>29526</v>
      </c>
      <c r="H22" s="55">
        <v>44649</v>
      </c>
      <c r="I22" s="55">
        <v>45234</v>
      </c>
      <c r="J22" s="55">
        <v>54345</v>
      </c>
      <c r="K22" s="55">
        <v>78681</v>
      </c>
      <c r="L22" s="55">
        <v>107370</v>
      </c>
      <c r="M22" s="55">
        <v>124510</v>
      </c>
      <c r="N22" s="55">
        <v>43776</v>
      </c>
      <c r="O22" s="55">
        <v>45234</v>
      </c>
      <c r="P22" s="55">
        <v>59463</v>
      </c>
      <c r="Q22" s="55">
        <v>39306</v>
      </c>
      <c r="R22" s="55">
        <v>53177</v>
      </c>
      <c r="S22" s="55">
        <v>54345</v>
      </c>
      <c r="T22" s="55">
        <v>69178</v>
      </c>
      <c r="U22" s="55">
        <v>49170</v>
      </c>
      <c r="V22" s="55">
        <v>64810</v>
      </c>
      <c r="W22" s="55">
        <v>78681</v>
      </c>
      <c r="X22" s="55">
        <v>99311</v>
      </c>
      <c r="Y22" s="55">
        <v>76453</v>
      </c>
      <c r="Z22" s="55">
        <v>102680</v>
      </c>
      <c r="AA22" s="55">
        <v>107370</v>
      </c>
      <c r="AB22" s="70">
        <v>133442</v>
      </c>
      <c r="AC22" s="70">
        <v>94075</v>
      </c>
      <c r="AD22" s="70">
        <v>123520</v>
      </c>
      <c r="AE22" s="70">
        <v>124510</v>
      </c>
      <c r="AF22" s="70">
        <v>160402</v>
      </c>
      <c r="AG22" s="70">
        <v>116165</v>
      </c>
      <c r="AH22" s="70">
        <v>163148</v>
      </c>
    </row>
    <row r="23" spans="1:34" ht="15">
      <c r="A23" s="28" t="s">
        <v>35</v>
      </c>
      <c r="B23" s="53">
        <v>515</v>
      </c>
      <c r="C23" s="53">
        <v>515</v>
      </c>
      <c r="D23" s="53">
        <v>515</v>
      </c>
      <c r="E23" s="53">
        <v>515</v>
      </c>
      <c r="F23" s="53">
        <v>515</v>
      </c>
      <c r="G23" s="53">
        <v>515</v>
      </c>
      <c r="H23" s="53">
        <v>515</v>
      </c>
      <c r="I23" s="53">
        <v>515</v>
      </c>
      <c r="J23" s="53">
        <v>515</v>
      </c>
      <c r="K23" s="53">
        <v>515</v>
      </c>
      <c r="L23" s="53">
        <v>515</v>
      </c>
      <c r="M23" s="53">
        <v>515</v>
      </c>
      <c r="N23" s="53">
        <v>515</v>
      </c>
      <c r="O23" s="53">
        <v>515</v>
      </c>
      <c r="P23" s="53">
        <v>515</v>
      </c>
      <c r="Q23" s="53">
        <v>515</v>
      </c>
      <c r="R23" s="53">
        <v>515</v>
      </c>
      <c r="S23" s="53">
        <v>515</v>
      </c>
      <c r="T23" s="53">
        <v>515</v>
      </c>
      <c r="U23" s="53">
        <v>515</v>
      </c>
      <c r="V23" s="53">
        <v>515</v>
      </c>
      <c r="W23" s="53">
        <v>515</v>
      </c>
      <c r="X23" s="53">
        <v>515</v>
      </c>
      <c r="Y23" s="53">
        <v>515</v>
      </c>
      <c r="Z23" s="53">
        <v>515</v>
      </c>
      <c r="AA23" s="53">
        <v>515</v>
      </c>
      <c r="AB23" s="72">
        <v>515</v>
      </c>
      <c r="AC23" s="72">
        <v>515</v>
      </c>
      <c r="AD23" s="72">
        <v>515</v>
      </c>
      <c r="AE23" s="72">
        <v>515</v>
      </c>
      <c r="AF23" s="72">
        <v>515</v>
      </c>
      <c r="AG23" s="72">
        <v>515</v>
      </c>
      <c r="AH23" s="72">
        <v>515</v>
      </c>
    </row>
    <row r="24" spans="1:34" ht="15">
      <c r="A24" s="27" t="s">
        <v>36</v>
      </c>
      <c r="B24" s="51">
        <v>0</v>
      </c>
      <c r="C24" s="51">
        <v>0</v>
      </c>
      <c r="D24" s="51">
        <v>0</v>
      </c>
      <c r="E24" s="51">
        <v>0</v>
      </c>
      <c r="F24" s="51">
        <v>0</v>
      </c>
      <c r="G24" s="51">
        <v>0</v>
      </c>
      <c r="H24" s="51">
        <v>0</v>
      </c>
      <c r="I24" s="51">
        <v>0</v>
      </c>
      <c r="J24" s="51">
        <v>0</v>
      </c>
      <c r="K24" s="51">
        <v>0</v>
      </c>
      <c r="L24" s="51">
        <v>0</v>
      </c>
      <c r="M24" s="51">
        <v>0</v>
      </c>
      <c r="N24" s="51">
        <v>0</v>
      </c>
      <c r="O24" s="51">
        <v>0</v>
      </c>
      <c r="P24" s="51">
        <v>0</v>
      </c>
      <c r="Q24" s="51">
        <v>0</v>
      </c>
      <c r="R24" s="51">
        <v>0</v>
      </c>
      <c r="S24" s="51">
        <v>0</v>
      </c>
      <c r="T24" s="51">
        <v>0</v>
      </c>
      <c r="U24" s="51">
        <v>0</v>
      </c>
      <c r="V24" s="51">
        <v>0</v>
      </c>
      <c r="W24" s="51">
        <v>0</v>
      </c>
      <c r="X24" s="51">
        <v>0</v>
      </c>
      <c r="Y24" s="51">
        <v>0</v>
      </c>
      <c r="Z24" s="51">
        <v>0</v>
      </c>
      <c r="AA24" s="51">
        <v>0</v>
      </c>
      <c r="AB24" s="68">
        <v>0</v>
      </c>
      <c r="AC24" s="68">
        <v>0</v>
      </c>
      <c r="AD24" s="68">
        <v>0</v>
      </c>
      <c r="AE24" s="68">
        <v>0</v>
      </c>
      <c r="AF24" s="68">
        <v>0</v>
      </c>
      <c r="AG24" s="68">
        <v>0</v>
      </c>
      <c r="AH24" s="68">
        <v>0</v>
      </c>
    </row>
    <row r="25" spans="1:34" ht="15">
      <c r="A25" s="27" t="s">
        <v>37</v>
      </c>
      <c r="B25" s="51">
        <v>0</v>
      </c>
      <c r="C25" s="51">
        <v>0</v>
      </c>
      <c r="D25" s="51">
        <v>0</v>
      </c>
      <c r="E25" s="51">
        <v>0</v>
      </c>
      <c r="F25" s="51">
        <v>0</v>
      </c>
      <c r="G25" s="51">
        <v>0</v>
      </c>
      <c r="H25" s="51">
        <v>0</v>
      </c>
      <c r="I25" s="51">
        <v>0</v>
      </c>
      <c r="J25" s="51">
        <v>0</v>
      </c>
      <c r="K25" s="51">
        <v>0</v>
      </c>
      <c r="L25" s="51">
        <v>0</v>
      </c>
      <c r="M25" s="51">
        <v>0</v>
      </c>
      <c r="N25" s="51">
        <v>0</v>
      </c>
      <c r="O25" s="51">
        <v>0</v>
      </c>
      <c r="P25" s="51">
        <v>0</v>
      </c>
      <c r="Q25" s="51">
        <v>0</v>
      </c>
      <c r="R25" s="51">
        <v>0</v>
      </c>
      <c r="S25" s="51">
        <v>0</v>
      </c>
      <c r="T25" s="51">
        <v>0</v>
      </c>
      <c r="U25" s="51">
        <v>0</v>
      </c>
      <c r="V25" s="51">
        <v>0</v>
      </c>
      <c r="W25" s="51">
        <v>0</v>
      </c>
      <c r="X25" s="51">
        <v>0</v>
      </c>
      <c r="Y25" s="51">
        <v>0</v>
      </c>
      <c r="Z25" s="51">
        <v>0</v>
      </c>
      <c r="AA25" s="51">
        <v>0</v>
      </c>
      <c r="AB25" s="68">
        <v>0</v>
      </c>
      <c r="AC25" s="68">
        <v>0</v>
      </c>
      <c r="AD25" s="68">
        <v>0</v>
      </c>
      <c r="AE25" s="68">
        <v>0</v>
      </c>
      <c r="AF25" s="68">
        <v>0</v>
      </c>
      <c r="AG25" s="68">
        <v>0</v>
      </c>
      <c r="AH25" s="68">
        <v>0</v>
      </c>
    </row>
    <row r="26" spans="1:34" ht="29">
      <c r="A26" s="27" t="s">
        <v>38</v>
      </c>
      <c r="B26" s="51">
        <v>1050</v>
      </c>
      <c r="C26" s="51">
        <v>1050</v>
      </c>
      <c r="D26" s="51">
        <v>172</v>
      </c>
      <c r="E26" s="51">
        <v>493</v>
      </c>
      <c r="F26" s="51">
        <v>621</v>
      </c>
      <c r="G26" s="51">
        <v>788</v>
      </c>
      <c r="H26" s="51">
        <v>894</v>
      </c>
      <c r="I26" s="51">
        <v>7311</v>
      </c>
      <c r="J26" s="51">
        <v>9807</v>
      </c>
      <c r="K26" s="51">
        <v>16578</v>
      </c>
      <c r="L26" s="51">
        <v>28547</v>
      </c>
      <c r="M26" s="51">
        <v>33306</v>
      </c>
      <c r="N26" s="51">
        <v>7311</v>
      </c>
      <c r="O26" s="51">
        <v>7311</v>
      </c>
      <c r="P26" s="51">
        <v>7311</v>
      </c>
      <c r="Q26" s="51">
        <v>9807</v>
      </c>
      <c r="R26" s="51">
        <v>9807</v>
      </c>
      <c r="S26" s="51">
        <v>9807</v>
      </c>
      <c r="T26" s="51">
        <v>9807</v>
      </c>
      <c r="U26" s="51">
        <v>16578</v>
      </c>
      <c r="V26" s="51">
        <v>16578</v>
      </c>
      <c r="W26" s="51">
        <v>16578</v>
      </c>
      <c r="X26" s="51">
        <v>16578</v>
      </c>
      <c r="Y26" s="51">
        <v>28547</v>
      </c>
      <c r="Z26" s="51">
        <v>28547</v>
      </c>
      <c r="AA26" s="51">
        <v>28547</v>
      </c>
      <c r="AB26" s="68">
        <v>28547</v>
      </c>
      <c r="AC26" s="68">
        <v>33306</v>
      </c>
      <c r="AD26" s="68">
        <v>33306</v>
      </c>
      <c r="AE26" s="68">
        <v>33306</v>
      </c>
      <c r="AF26" s="68">
        <v>33306</v>
      </c>
      <c r="AG26" s="68">
        <v>38580</v>
      </c>
      <c r="AH26" s="68">
        <v>38580</v>
      </c>
    </row>
    <row r="27" spans="1:34" ht="15">
      <c r="A27" s="27" t="s">
        <v>146</v>
      </c>
      <c r="B27" s="51">
        <v>0</v>
      </c>
      <c r="C27" s="51">
        <v>0</v>
      </c>
      <c r="D27" s="51">
        <v>-2</v>
      </c>
      <c r="E27" s="51">
        <v>-3</v>
      </c>
      <c r="F27" s="51">
        <v>-3</v>
      </c>
      <c r="G27" s="51">
        <v>-6</v>
      </c>
      <c r="H27" s="51">
        <v>7</v>
      </c>
      <c r="I27" s="51">
        <v>-75</v>
      </c>
      <c r="J27" s="51">
        <v>-55</v>
      </c>
      <c r="K27" s="51">
        <v>181</v>
      </c>
      <c r="L27" s="51">
        <v>38</v>
      </c>
      <c r="M27" s="51">
        <v>-7</v>
      </c>
      <c r="N27" s="51">
        <v>-61</v>
      </c>
      <c r="O27" s="51">
        <v>-75</v>
      </c>
      <c r="P27" s="51">
        <v>-70</v>
      </c>
      <c r="Q27" s="51">
        <v>-82</v>
      </c>
      <c r="R27" s="51">
        <v>49</v>
      </c>
      <c r="S27" s="51">
        <v>-55</v>
      </c>
      <c r="T27" s="51">
        <v>64</v>
      </c>
      <c r="U27" s="51">
        <v>-5</v>
      </c>
      <c r="V27" s="51">
        <v>81</v>
      </c>
      <c r="W27" s="51">
        <v>181</v>
      </c>
      <c r="X27" s="51">
        <v>10</v>
      </c>
      <c r="Y27" s="51">
        <v>-76</v>
      </c>
      <c r="Z27" s="51">
        <v>-55</v>
      </c>
      <c r="AA27" s="51">
        <v>38</v>
      </c>
      <c r="AB27" s="68">
        <v>-118</v>
      </c>
      <c r="AC27" s="68">
        <v>-67</v>
      </c>
      <c r="AD27" s="68">
        <v>-46</v>
      </c>
      <c r="AE27" s="68">
        <v>-391</v>
      </c>
      <c r="AF27" s="68">
        <v>-513</v>
      </c>
      <c r="AG27" s="68">
        <v>-357</v>
      </c>
      <c r="AH27" s="68">
        <v>-559</v>
      </c>
    </row>
    <row r="28" spans="1:34" ht="15">
      <c r="A28" s="27" t="s">
        <v>39</v>
      </c>
      <c r="B28" s="51">
        <v>0</v>
      </c>
      <c r="C28" s="51">
        <v>0</v>
      </c>
      <c r="D28" s="51">
        <v>0</v>
      </c>
      <c r="E28" s="51">
        <v>0</v>
      </c>
      <c r="F28" s="51">
        <v>0</v>
      </c>
      <c r="G28" s="51">
        <v>0</v>
      </c>
      <c r="H28" s="51">
        <v>0</v>
      </c>
      <c r="I28" s="51">
        <v>0</v>
      </c>
      <c r="J28" s="51">
        <v>0</v>
      </c>
      <c r="K28" s="51">
        <v>0</v>
      </c>
      <c r="L28" s="51">
        <v>0</v>
      </c>
      <c r="M28" s="51">
        <v>0</v>
      </c>
      <c r="N28" s="51">
        <v>0</v>
      </c>
      <c r="O28" s="51">
        <v>0</v>
      </c>
      <c r="P28" s="51">
        <v>0</v>
      </c>
      <c r="Q28" s="51">
        <v>0</v>
      </c>
      <c r="R28" s="51">
        <v>0</v>
      </c>
      <c r="S28" s="51">
        <v>0</v>
      </c>
      <c r="T28" s="51">
        <v>0</v>
      </c>
      <c r="U28" s="51">
        <v>0</v>
      </c>
      <c r="V28" s="51">
        <v>0</v>
      </c>
      <c r="W28" s="51">
        <v>0</v>
      </c>
      <c r="X28" s="51">
        <v>0</v>
      </c>
      <c r="Y28" s="51">
        <v>0</v>
      </c>
      <c r="Z28" s="51">
        <v>0</v>
      </c>
      <c r="AA28" s="51">
        <v>0</v>
      </c>
      <c r="AB28" s="68">
        <v>0</v>
      </c>
      <c r="AC28" s="68">
        <v>0</v>
      </c>
      <c r="AD28" s="68">
        <v>0</v>
      </c>
      <c r="AE28" s="68">
        <v>0</v>
      </c>
      <c r="AF28" s="68">
        <v>0</v>
      </c>
      <c r="AG28" s="68">
        <v>0</v>
      </c>
      <c r="AH28" s="68">
        <v>0</v>
      </c>
    </row>
    <row r="29" spans="1:34" ht="15">
      <c r="A29" s="27" t="s">
        <v>40</v>
      </c>
      <c r="B29" s="51">
        <v>0</v>
      </c>
      <c r="C29" s="51">
        <v>0</v>
      </c>
      <c r="D29" s="51">
        <v>0</v>
      </c>
      <c r="E29" s="51">
        <v>0</v>
      </c>
      <c r="F29" s="51">
        <v>0</v>
      </c>
      <c r="G29" s="51">
        <v>0</v>
      </c>
      <c r="H29" s="51">
        <v>0</v>
      </c>
      <c r="I29" s="51">
        <v>0</v>
      </c>
      <c r="J29" s="51">
        <v>0</v>
      </c>
      <c r="K29" s="51">
        <v>0</v>
      </c>
      <c r="L29" s="51">
        <v>0</v>
      </c>
      <c r="M29" s="51">
        <v>0</v>
      </c>
      <c r="N29" s="51">
        <v>0</v>
      </c>
      <c r="O29" s="51">
        <v>0</v>
      </c>
      <c r="P29" s="51">
        <v>0</v>
      </c>
      <c r="Q29" s="51">
        <v>0</v>
      </c>
      <c r="R29" s="51">
        <v>0</v>
      </c>
      <c r="S29" s="51">
        <v>0</v>
      </c>
      <c r="T29" s="51">
        <v>0</v>
      </c>
      <c r="U29" s="51">
        <v>0</v>
      </c>
      <c r="V29" s="51">
        <v>0</v>
      </c>
      <c r="W29" s="51">
        <v>0</v>
      </c>
      <c r="X29" s="51">
        <v>0</v>
      </c>
      <c r="Y29" s="51">
        <v>0</v>
      </c>
      <c r="Z29" s="51">
        <v>0</v>
      </c>
      <c r="AA29" s="51">
        <v>0</v>
      </c>
      <c r="AB29" s="68">
        <v>0</v>
      </c>
      <c r="AC29" s="89">
        <v>0</v>
      </c>
      <c r="AD29" s="68">
        <v>0</v>
      </c>
      <c r="AE29" s="68">
        <v>0</v>
      </c>
      <c r="AF29" s="68">
        <v>0</v>
      </c>
      <c r="AG29" s="68">
        <v>0</v>
      </c>
      <c r="AH29" s="68">
        <v>0</v>
      </c>
    </row>
    <row r="30" spans="1:34" ht="16" thickBot="1">
      <c r="A30" s="27" t="s">
        <v>154</v>
      </c>
      <c r="B30" s="51">
        <v>1190</v>
      </c>
      <c r="C30" s="51">
        <v>2396</v>
      </c>
      <c r="D30" s="51">
        <v>5661</v>
      </c>
      <c r="E30" s="51">
        <v>9700</v>
      </c>
      <c r="F30" s="51">
        <v>18557</v>
      </c>
      <c r="G30" s="51">
        <v>28073</v>
      </c>
      <c r="H30" s="51">
        <v>42917</v>
      </c>
      <c r="I30" s="51">
        <v>48305</v>
      </c>
      <c r="J30" s="51">
        <v>57246</v>
      </c>
      <c r="K30" s="51">
        <v>76119</v>
      </c>
      <c r="L30" s="51">
        <v>100160</v>
      </c>
      <c r="M30" s="51">
        <v>90696</v>
      </c>
      <c r="N30" s="51">
        <v>35503</v>
      </c>
      <c r="O30" s="51">
        <v>48305</v>
      </c>
      <c r="P30" s="51">
        <v>14226</v>
      </c>
      <c r="Q30" s="51">
        <v>28328</v>
      </c>
      <c r="R30" s="51">
        <v>42068</v>
      </c>
      <c r="S30" s="51">
        <v>57246</v>
      </c>
      <c r="T30" s="51">
        <v>14714</v>
      </c>
      <c r="U30" s="51">
        <v>31082</v>
      </c>
      <c r="V30" s="51">
        <v>46897</v>
      </c>
      <c r="W30" s="51">
        <v>76119</v>
      </c>
      <c r="X30" s="51">
        <v>20802</v>
      </c>
      <c r="Y30" s="51">
        <v>46439</v>
      </c>
      <c r="Z30" s="51">
        <v>72645</v>
      </c>
      <c r="AA30" s="51">
        <v>78270</v>
      </c>
      <c r="AB30" s="68">
        <v>104498</v>
      </c>
      <c r="AC30" s="89">
        <v>60322</v>
      </c>
      <c r="AD30" s="68">
        <f>AD31-AD27-AD26-AD23</f>
        <v>89745</v>
      </c>
      <c r="AE30" s="68">
        <v>91080</v>
      </c>
      <c r="AF30" s="68">
        <v>127094</v>
      </c>
      <c r="AG30" s="68">
        <v>77427</v>
      </c>
      <c r="AH30" s="68">
        <v>124612</v>
      </c>
    </row>
    <row r="31" spans="1:34" ht="16" thickBot="1">
      <c r="A31" s="26" t="s">
        <v>41</v>
      </c>
      <c r="B31" s="55">
        <v>600</v>
      </c>
      <c r="C31" s="55">
        <v>2820</v>
      </c>
      <c r="D31" s="55">
        <v>0</v>
      </c>
      <c r="E31" s="55">
        <v>10711</v>
      </c>
      <c r="F31" s="55">
        <v>19739</v>
      </c>
      <c r="G31" s="55">
        <v>29526</v>
      </c>
      <c r="H31" s="55">
        <v>29526</v>
      </c>
      <c r="I31" s="55">
        <v>45234</v>
      </c>
      <c r="J31" s="55">
        <v>54345</v>
      </c>
      <c r="K31" s="55">
        <v>78681</v>
      </c>
      <c r="L31" s="55">
        <v>107370</v>
      </c>
      <c r="M31" s="55">
        <v>124510</v>
      </c>
      <c r="N31" s="55">
        <v>43776</v>
      </c>
      <c r="O31" s="55">
        <v>45234</v>
      </c>
      <c r="P31" s="55">
        <v>59463</v>
      </c>
      <c r="Q31" s="55">
        <v>39306</v>
      </c>
      <c r="R31" s="55">
        <v>53177</v>
      </c>
      <c r="S31" s="55">
        <v>54345</v>
      </c>
      <c r="T31" s="55">
        <v>69178</v>
      </c>
      <c r="U31" s="55">
        <v>49170</v>
      </c>
      <c r="V31" s="55">
        <v>64810</v>
      </c>
      <c r="W31" s="55">
        <v>78681</v>
      </c>
      <c r="X31" s="55">
        <v>99311</v>
      </c>
      <c r="Y31" s="55">
        <v>76453</v>
      </c>
      <c r="Z31" s="55">
        <v>102680</v>
      </c>
      <c r="AA31" s="55">
        <v>107370</v>
      </c>
      <c r="AB31" s="70">
        <v>133442</v>
      </c>
      <c r="AC31" s="90">
        <v>94075</v>
      </c>
      <c r="AD31" s="70">
        <v>123520</v>
      </c>
      <c r="AE31" s="70">
        <v>124510</v>
      </c>
      <c r="AF31" s="70">
        <v>160402</v>
      </c>
      <c r="AG31" s="70">
        <v>116165</v>
      </c>
      <c r="AH31" s="70">
        <v>163148</v>
      </c>
    </row>
    <row r="32" spans="1:34" ht="16" thickBot="1">
      <c r="A32" s="30" t="s">
        <v>42</v>
      </c>
      <c r="B32" s="50">
        <v>0</v>
      </c>
      <c r="C32" s="50">
        <v>0</v>
      </c>
      <c r="D32" s="50">
        <v>0</v>
      </c>
      <c r="E32" s="50">
        <v>0</v>
      </c>
      <c r="F32" s="50">
        <v>0</v>
      </c>
      <c r="G32" s="50">
        <v>0</v>
      </c>
      <c r="H32" s="50">
        <v>0</v>
      </c>
      <c r="I32" s="50">
        <v>0</v>
      </c>
      <c r="J32" s="50">
        <v>0</v>
      </c>
      <c r="K32" s="50">
        <v>0</v>
      </c>
      <c r="L32" s="50">
        <v>0</v>
      </c>
      <c r="M32" s="50">
        <v>0</v>
      </c>
      <c r="N32" s="50">
        <v>0</v>
      </c>
      <c r="O32" s="50">
        <v>0</v>
      </c>
      <c r="P32" s="50">
        <v>0</v>
      </c>
      <c r="Q32" s="50">
        <v>0</v>
      </c>
      <c r="R32" s="50">
        <v>0</v>
      </c>
      <c r="S32" s="50">
        <v>0</v>
      </c>
      <c r="T32" s="50">
        <v>0</v>
      </c>
      <c r="U32" s="50">
        <v>0</v>
      </c>
      <c r="V32" s="50">
        <v>0</v>
      </c>
      <c r="W32" s="50">
        <v>0</v>
      </c>
      <c r="X32" s="50">
        <v>0</v>
      </c>
      <c r="Y32" s="50">
        <v>0</v>
      </c>
      <c r="Z32" s="50">
        <v>0</v>
      </c>
      <c r="AA32" s="50">
        <v>0</v>
      </c>
      <c r="AB32" s="74">
        <v>0</v>
      </c>
      <c r="AC32" s="74">
        <v>0</v>
      </c>
      <c r="AD32" s="74">
        <v>0</v>
      </c>
      <c r="AE32" s="74">
        <v>0</v>
      </c>
      <c r="AF32" s="74">
        <v>0</v>
      </c>
      <c r="AG32" s="74">
        <v>0</v>
      </c>
      <c r="AH32" s="74">
        <v>0</v>
      </c>
    </row>
    <row r="33" spans="1:34" ht="16" thickBot="1">
      <c r="A33" s="30" t="s">
        <v>43</v>
      </c>
      <c r="B33" s="50">
        <v>0</v>
      </c>
      <c r="C33" s="50">
        <v>1</v>
      </c>
      <c r="D33" s="50">
        <v>5</v>
      </c>
      <c r="E33" s="50">
        <v>6</v>
      </c>
      <c r="F33" s="50">
        <v>4</v>
      </c>
      <c r="G33" s="50">
        <v>1</v>
      </c>
      <c r="H33" s="50">
        <v>0</v>
      </c>
      <c r="I33" s="50">
        <v>0</v>
      </c>
      <c r="J33" s="50">
        <v>10</v>
      </c>
      <c r="K33" s="50">
        <v>2339</v>
      </c>
      <c r="L33" s="50">
        <v>1536</v>
      </c>
      <c r="M33" s="50">
        <v>796</v>
      </c>
      <c r="N33" s="50">
        <v>0</v>
      </c>
      <c r="O33" s="50">
        <v>0</v>
      </c>
      <c r="P33" s="50">
        <v>0</v>
      </c>
      <c r="Q33" s="50">
        <v>0</v>
      </c>
      <c r="R33" s="50">
        <v>0</v>
      </c>
      <c r="S33" s="50">
        <v>10</v>
      </c>
      <c r="T33" s="50">
        <v>0</v>
      </c>
      <c r="U33" s="50">
        <v>2945</v>
      </c>
      <c r="V33" s="50">
        <v>3808</v>
      </c>
      <c r="W33" s="50">
        <v>2339</v>
      </c>
      <c r="X33" s="50">
        <v>2135</v>
      </c>
      <c r="Y33" s="50">
        <v>1934</v>
      </c>
      <c r="Z33" s="50">
        <v>1742</v>
      </c>
      <c r="AA33" s="50">
        <v>1536</v>
      </c>
      <c r="AB33" s="74">
        <v>1372</v>
      </c>
      <c r="AC33" s="74">
        <v>1145</v>
      </c>
      <c r="AD33" s="74">
        <v>949</v>
      </c>
      <c r="AE33" s="74">
        <v>796</v>
      </c>
      <c r="AF33" s="74">
        <v>657</v>
      </c>
      <c r="AG33" s="74">
        <v>463</v>
      </c>
      <c r="AH33" s="74">
        <v>264</v>
      </c>
    </row>
    <row r="34" spans="1:34" ht="15">
      <c r="A34" s="28" t="s">
        <v>151</v>
      </c>
      <c r="B34" s="53">
        <v>0</v>
      </c>
      <c r="C34" s="53">
        <v>1</v>
      </c>
      <c r="D34" s="53">
        <v>5</v>
      </c>
      <c r="E34" s="53">
        <v>6</v>
      </c>
      <c r="F34" s="53">
        <v>4</v>
      </c>
      <c r="G34" s="53">
        <v>1</v>
      </c>
      <c r="H34" s="53">
        <v>0</v>
      </c>
      <c r="I34" s="53">
        <v>0</v>
      </c>
      <c r="J34" s="53">
        <v>10</v>
      </c>
      <c r="K34" s="53">
        <v>0</v>
      </c>
      <c r="L34" s="53">
        <v>0</v>
      </c>
      <c r="M34" s="53">
        <v>1</v>
      </c>
      <c r="N34" s="53">
        <v>0</v>
      </c>
      <c r="O34" s="53">
        <v>0</v>
      </c>
      <c r="P34" s="53">
        <v>0</v>
      </c>
      <c r="Q34" s="53">
        <v>0</v>
      </c>
      <c r="R34" s="53">
        <v>0</v>
      </c>
      <c r="S34" s="53">
        <v>10</v>
      </c>
      <c r="T34" s="53">
        <v>0</v>
      </c>
      <c r="U34" s="53">
        <v>0</v>
      </c>
      <c r="V34" s="53">
        <v>23</v>
      </c>
      <c r="W34" s="53">
        <v>0</v>
      </c>
      <c r="X34" s="53">
        <v>0</v>
      </c>
      <c r="Y34" s="53">
        <v>0</v>
      </c>
      <c r="Z34" s="53">
        <v>8</v>
      </c>
      <c r="AA34" s="53">
        <v>0</v>
      </c>
      <c r="AB34" s="72">
        <v>33</v>
      </c>
      <c r="AC34" s="72">
        <v>2</v>
      </c>
      <c r="AD34" s="72">
        <v>0</v>
      </c>
      <c r="AE34" s="72">
        <v>1</v>
      </c>
      <c r="AF34" s="72">
        <v>63</v>
      </c>
      <c r="AG34" s="72">
        <v>0</v>
      </c>
      <c r="AH34" s="72">
        <v>0</v>
      </c>
    </row>
    <row r="35" spans="1:34" ht="15">
      <c r="A35" s="27" t="s">
        <v>45</v>
      </c>
      <c r="B35" s="54">
        <v>0</v>
      </c>
      <c r="C35" s="54">
        <v>0</v>
      </c>
      <c r="D35" s="54">
        <v>0</v>
      </c>
      <c r="E35" s="54">
        <v>0</v>
      </c>
      <c r="F35" s="54">
        <v>0</v>
      </c>
      <c r="G35" s="54">
        <v>0</v>
      </c>
      <c r="H35" s="54">
        <v>0</v>
      </c>
      <c r="I35" s="54">
        <v>0</v>
      </c>
      <c r="J35" s="54">
        <v>0</v>
      </c>
      <c r="K35" s="54">
        <v>0</v>
      </c>
      <c r="L35" s="54">
        <v>0</v>
      </c>
      <c r="M35" s="54">
        <v>0</v>
      </c>
      <c r="N35" s="54">
        <v>0</v>
      </c>
      <c r="O35" s="54">
        <v>0</v>
      </c>
      <c r="P35" s="54">
        <v>0</v>
      </c>
      <c r="Q35" s="54">
        <v>0</v>
      </c>
      <c r="R35" s="54">
        <v>0</v>
      </c>
      <c r="S35" s="54">
        <v>0</v>
      </c>
      <c r="T35" s="54">
        <v>0</v>
      </c>
      <c r="U35" s="54">
        <v>0</v>
      </c>
      <c r="V35" s="54">
        <v>0</v>
      </c>
      <c r="W35" s="54">
        <v>0</v>
      </c>
      <c r="X35" s="54">
        <v>0</v>
      </c>
      <c r="Y35" s="54">
        <v>0</v>
      </c>
      <c r="Z35" s="54">
        <v>0</v>
      </c>
      <c r="AA35" s="54">
        <v>0</v>
      </c>
      <c r="AB35" s="69">
        <v>0</v>
      </c>
      <c r="AC35" s="69">
        <v>0</v>
      </c>
      <c r="AD35" s="69">
        <v>0</v>
      </c>
      <c r="AE35" s="68">
        <v>0</v>
      </c>
      <c r="AF35" s="68">
        <v>0</v>
      </c>
      <c r="AG35" s="68">
        <v>0</v>
      </c>
      <c r="AH35" s="68">
        <v>0</v>
      </c>
    </row>
    <row r="36" spans="1:34" ht="15">
      <c r="A36" s="27" t="s">
        <v>46</v>
      </c>
      <c r="B36" s="54">
        <v>0</v>
      </c>
      <c r="C36" s="54">
        <v>0</v>
      </c>
      <c r="D36" s="54">
        <v>0</v>
      </c>
      <c r="E36" s="54">
        <v>0</v>
      </c>
      <c r="F36" s="54">
        <v>0</v>
      </c>
      <c r="G36" s="54">
        <v>0</v>
      </c>
      <c r="H36" s="54">
        <v>0</v>
      </c>
      <c r="I36" s="54">
        <v>0</v>
      </c>
      <c r="J36" s="54">
        <v>0</v>
      </c>
      <c r="K36" s="54">
        <v>0</v>
      </c>
      <c r="L36" s="54">
        <v>0</v>
      </c>
      <c r="M36" s="54">
        <v>0</v>
      </c>
      <c r="N36" s="54">
        <v>0</v>
      </c>
      <c r="O36" s="54">
        <v>0</v>
      </c>
      <c r="P36" s="54">
        <v>0</v>
      </c>
      <c r="Q36" s="54">
        <v>0</v>
      </c>
      <c r="R36" s="54">
        <v>0</v>
      </c>
      <c r="S36" s="54">
        <v>0</v>
      </c>
      <c r="T36" s="54">
        <v>0</v>
      </c>
      <c r="U36" s="54">
        <v>0</v>
      </c>
      <c r="V36" s="54">
        <v>0</v>
      </c>
      <c r="W36" s="54">
        <v>0</v>
      </c>
      <c r="X36" s="54">
        <v>0</v>
      </c>
      <c r="Y36" s="54">
        <v>0</v>
      </c>
      <c r="Z36" s="54">
        <v>0</v>
      </c>
      <c r="AA36" s="54">
        <v>0</v>
      </c>
      <c r="AB36" s="69">
        <v>0</v>
      </c>
      <c r="AC36" s="69">
        <v>0</v>
      </c>
      <c r="AD36" s="69">
        <v>0</v>
      </c>
      <c r="AE36" s="68">
        <v>0</v>
      </c>
      <c r="AF36" s="68">
        <v>0</v>
      </c>
      <c r="AG36" s="68">
        <v>0</v>
      </c>
      <c r="AH36" s="68">
        <v>0</v>
      </c>
    </row>
    <row r="37" spans="1:34" ht="15">
      <c r="A37" s="27" t="s">
        <v>44</v>
      </c>
      <c r="B37" s="54">
        <v>0</v>
      </c>
      <c r="C37" s="54">
        <v>0</v>
      </c>
      <c r="D37" s="54">
        <v>0</v>
      </c>
      <c r="E37" s="54">
        <v>0</v>
      </c>
      <c r="F37" s="54">
        <v>0</v>
      </c>
      <c r="G37" s="54">
        <v>0</v>
      </c>
      <c r="H37" s="54">
        <v>0</v>
      </c>
      <c r="I37" s="54">
        <v>0</v>
      </c>
      <c r="J37" s="54">
        <v>0</v>
      </c>
      <c r="K37" s="54">
        <v>0</v>
      </c>
      <c r="L37" s="54">
        <v>0</v>
      </c>
      <c r="M37" s="54">
        <v>0</v>
      </c>
      <c r="N37" s="54">
        <v>0</v>
      </c>
      <c r="O37" s="54">
        <v>0</v>
      </c>
      <c r="P37" s="54">
        <v>0</v>
      </c>
      <c r="Q37" s="54">
        <v>0</v>
      </c>
      <c r="R37" s="54">
        <v>0</v>
      </c>
      <c r="S37" s="54">
        <v>0</v>
      </c>
      <c r="T37" s="54">
        <v>0</v>
      </c>
      <c r="U37" s="54">
        <v>0</v>
      </c>
      <c r="V37" s="54">
        <v>0</v>
      </c>
      <c r="W37" s="54">
        <v>0</v>
      </c>
      <c r="X37" s="54">
        <v>0</v>
      </c>
      <c r="Y37" s="54">
        <v>0</v>
      </c>
      <c r="Z37" s="54">
        <v>0</v>
      </c>
      <c r="AA37" s="54">
        <v>0</v>
      </c>
      <c r="AB37" s="69">
        <v>0</v>
      </c>
      <c r="AC37" s="69">
        <v>0</v>
      </c>
      <c r="AD37" s="69">
        <v>0</v>
      </c>
      <c r="AE37" s="68">
        <v>0</v>
      </c>
      <c r="AF37" s="68">
        <v>0</v>
      </c>
      <c r="AG37" s="68">
        <v>0</v>
      </c>
      <c r="AH37" s="68">
        <v>0</v>
      </c>
    </row>
    <row r="38" spans="1:34" ht="15">
      <c r="A38" s="27" t="s">
        <v>47</v>
      </c>
      <c r="B38" s="54">
        <v>0</v>
      </c>
      <c r="C38" s="54">
        <v>0</v>
      </c>
      <c r="D38" s="54">
        <v>0</v>
      </c>
      <c r="E38" s="54">
        <v>0</v>
      </c>
      <c r="F38" s="54">
        <v>0</v>
      </c>
      <c r="G38" s="54">
        <v>0</v>
      </c>
      <c r="H38" s="54">
        <v>0</v>
      </c>
      <c r="I38" s="54">
        <v>0</v>
      </c>
      <c r="J38" s="54">
        <v>0</v>
      </c>
      <c r="K38" s="54">
        <v>2338</v>
      </c>
      <c r="L38" s="54">
        <v>1536</v>
      </c>
      <c r="M38" s="54">
        <v>795</v>
      </c>
      <c r="N38" s="54">
        <v>0</v>
      </c>
      <c r="O38" s="54">
        <v>0</v>
      </c>
      <c r="P38" s="54">
        <v>0</v>
      </c>
      <c r="Q38" s="54">
        <v>0</v>
      </c>
      <c r="R38" s="54">
        <v>0</v>
      </c>
      <c r="S38" s="54">
        <v>0</v>
      </c>
      <c r="T38" s="54">
        <v>0</v>
      </c>
      <c r="U38" s="54">
        <v>2945</v>
      </c>
      <c r="V38" s="54">
        <v>3785</v>
      </c>
      <c r="W38" s="54">
        <v>2338</v>
      </c>
      <c r="X38" s="54">
        <v>2135</v>
      </c>
      <c r="Y38" s="54">
        <v>1934</v>
      </c>
      <c r="Z38" s="54">
        <v>1734</v>
      </c>
      <c r="AA38" s="54">
        <v>1536</v>
      </c>
      <c r="AB38" s="69">
        <v>1339</v>
      </c>
      <c r="AC38" s="69">
        <v>1143</v>
      </c>
      <c r="AD38" s="69">
        <v>949</v>
      </c>
      <c r="AE38" s="68">
        <v>795</v>
      </c>
      <c r="AF38" s="68">
        <v>594</v>
      </c>
      <c r="AG38" s="68">
        <v>463</v>
      </c>
      <c r="AH38" s="68">
        <v>264</v>
      </c>
    </row>
    <row r="39" spans="1:34" ht="16" thickBot="1">
      <c r="A39" s="27" t="s">
        <v>48</v>
      </c>
      <c r="B39" s="54">
        <v>0</v>
      </c>
      <c r="C39" s="54">
        <v>0</v>
      </c>
      <c r="D39" s="54">
        <v>0</v>
      </c>
      <c r="E39" s="54">
        <v>0</v>
      </c>
      <c r="F39" s="54">
        <v>0</v>
      </c>
      <c r="G39" s="54">
        <v>0</v>
      </c>
      <c r="H39" s="54">
        <v>0</v>
      </c>
      <c r="I39" s="54">
        <v>0</v>
      </c>
      <c r="J39" s="54">
        <v>0</v>
      </c>
      <c r="K39" s="54">
        <v>0</v>
      </c>
      <c r="L39" s="54">
        <v>0</v>
      </c>
      <c r="M39" s="54">
        <v>0</v>
      </c>
      <c r="N39" s="54">
        <v>0</v>
      </c>
      <c r="O39" s="54">
        <v>0</v>
      </c>
      <c r="P39" s="54">
        <v>0</v>
      </c>
      <c r="Q39" s="54">
        <v>0</v>
      </c>
      <c r="R39" s="54">
        <v>0</v>
      </c>
      <c r="S39" s="54">
        <v>0</v>
      </c>
      <c r="T39" s="54">
        <v>0</v>
      </c>
      <c r="U39" s="54">
        <v>0</v>
      </c>
      <c r="V39" s="54">
        <v>0</v>
      </c>
      <c r="W39" s="54">
        <v>0</v>
      </c>
      <c r="X39" s="54">
        <v>0</v>
      </c>
      <c r="Y39" s="54">
        <v>0</v>
      </c>
      <c r="Z39" s="54">
        <v>0</v>
      </c>
      <c r="AA39" s="54">
        <v>0</v>
      </c>
      <c r="AB39" s="69">
        <v>0</v>
      </c>
      <c r="AC39" s="69">
        <v>0</v>
      </c>
      <c r="AD39" s="69">
        <v>0</v>
      </c>
      <c r="AE39" s="68">
        <v>0</v>
      </c>
      <c r="AF39" s="68">
        <v>0</v>
      </c>
      <c r="AG39" s="68">
        <v>0</v>
      </c>
      <c r="AH39" s="68">
        <v>0</v>
      </c>
    </row>
    <row r="40" spans="1:34" ht="16" thickBot="1">
      <c r="A40" s="26" t="s">
        <v>49</v>
      </c>
      <c r="B40" s="55">
        <v>592</v>
      </c>
      <c r="C40" s="55">
        <v>686</v>
      </c>
      <c r="D40" s="55">
        <v>1245</v>
      </c>
      <c r="E40" s="55">
        <v>2195</v>
      </c>
      <c r="F40" s="55">
        <v>1545</v>
      </c>
      <c r="G40" s="55">
        <v>2549</v>
      </c>
      <c r="H40" s="55">
        <v>2884</v>
      </c>
      <c r="I40" s="55">
        <v>3410</v>
      </c>
      <c r="J40" s="55">
        <v>7165</v>
      </c>
      <c r="K40" s="55">
        <v>6609</v>
      </c>
      <c r="L40" s="55">
        <v>13412</v>
      </c>
      <c r="M40" s="55">
        <v>12448</v>
      </c>
      <c r="N40" s="55">
        <v>3788</v>
      </c>
      <c r="O40" s="55">
        <v>3410</v>
      </c>
      <c r="P40" s="55">
        <v>4227</v>
      </c>
      <c r="Q40" s="55">
        <v>4151</v>
      </c>
      <c r="R40" s="55">
        <v>6624</v>
      </c>
      <c r="S40" s="55">
        <v>7165</v>
      </c>
      <c r="T40" s="55">
        <v>6004</v>
      </c>
      <c r="U40" s="55">
        <v>5570</v>
      </c>
      <c r="V40" s="55">
        <v>5137</v>
      </c>
      <c r="W40" s="55">
        <v>6609</v>
      </c>
      <c r="X40" s="55">
        <v>7461</v>
      </c>
      <c r="Y40" s="55">
        <v>7111</v>
      </c>
      <c r="Z40" s="55">
        <v>8786</v>
      </c>
      <c r="AA40" s="55">
        <v>13412</v>
      </c>
      <c r="AB40" s="70">
        <v>17804</v>
      </c>
      <c r="AC40" s="70">
        <v>25223</v>
      </c>
      <c r="AD40" s="70">
        <v>15506</v>
      </c>
      <c r="AE40" s="70">
        <v>12446</v>
      </c>
      <c r="AF40" s="70">
        <v>14398</v>
      </c>
      <c r="AG40" s="70">
        <v>17376</v>
      </c>
      <c r="AH40" s="70">
        <v>19184</v>
      </c>
    </row>
    <row r="41" spans="1:34" ht="15">
      <c r="A41" s="28" t="s">
        <v>44</v>
      </c>
      <c r="B41" s="52">
        <v>398</v>
      </c>
      <c r="C41" s="52">
        <v>0</v>
      </c>
      <c r="D41" s="52">
        <v>0</v>
      </c>
      <c r="E41" s="52">
        <v>0</v>
      </c>
      <c r="F41" s="52">
        <v>0</v>
      </c>
      <c r="G41" s="52">
        <v>0</v>
      </c>
      <c r="H41" s="52">
        <v>0</v>
      </c>
      <c r="I41" s="52">
        <v>0</v>
      </c>
      <c r="J41" s="52">
        <v>0</v>
      </c>
      <c r="K41" s="52">
        <v>0</v>
      </c>
      <c r="L41" s="52">
        <v>0</v>
      </c>
      <c r="M41" s="52">
        <v>0</v>
      </c>
      <c r="N41" s="52">
        <v>0</v>
      </c>
      <c r="O41" s="52">
        <v>0</v>
      </c>
      <c r="P41" s="52">
        <v>0</v>
      </c>
      <c r="Q41" s="52">
        <v>0</v>
      </c>
      <c r="R41" s="52">
        <v>0</v>
      </c>
      <c r="S41" s="52">
        <v>0</v>
      </c>
      <c r="T41" s="52">
        <v>0</v>
      </c>
      <c r="U41" s="52">
        <v>0</v>
      </c>
      <c r="V41" s="52">
        <v>0</v>
      </c>
      <c r="W41" s="52">
        <v>0</v>
      </c>
      <c r="X41" s="52">
        <v>0</v>
      </c>
      <c r="Y41" s="52">
        <v>0</v>
      </c>
      <c r="Z41" s="52">
        <v>0</v>
      </c>
      <c r="AA41" s="52">
        <v>0</v>
      </c>
      <c r="AB41" s="71">
        <v>0</v>
      </c>
      <c r="AC41" s="71">
        <v>0</v>
      </c>
      <c r="AD41" s="71">
        <v>0</v>
      </c>
      <c r="AE41" s="72">
        <v>0</v>
      </c>
      <c r="AF41" s="72">
        <v>0</v>
      </c>
      <c r="AG41" s="72">
        <v>0</v>
      </c>
      <c r="AH41" s="72">
        <v>0</v>
      </c>
    </row>
    <row r="42" spans="1:34" ht="15">
      <c r="A42" s="27" t="s">
        <v>47</v>
      </c>
      <c r="B42" s="54">
        <v>0</v>
      </c>
      <c r="C42" s="54">
        <v>0</v>
      </c>
      <c r="D42" s="54">
        <v>0</v>
      </c>
      <c r="E42" s="54">
        <v>0</v>
      </c>
      <c r="F42" s="54">
        <v>0</v>
      </c>
      <c r="G42" s="54">
        <v>0</v>
      </c>
      <c r="H42" s="54">
        <v>0</v>
      </c>
      <c r="I42" s="54">
        <v>0</v>
      </c>
      <c r="J42" s="54">
        <v>0</v>
      </c>
      <c r="K42" s="54">
        <v>827</v>
      </c>
      <c r="L42" s="54">
        <v>803</v>
      </c>
      <c r="M42" s="54">
        <v>820</v>
      </c>
      <c r="N42" s="54">
        <v>0</v>
      </c>
      <c r="O42" s="54">
        <v>0</v>
      </c>
      <c r="P42" s="54">
        <v>0</v>
      </c>
      <c r="Q42" s="54">
        <v>0</v>
      </c>
      <c r="R42" s="54">
        <v>0</v>
      </c>
      <c r="S42" s="54">
        <v>0</v>
      </c>
      <c r="T42" s="54">
        <v>0</v>
      </c>
      <c r="U42" s="54">
        <v>709</v>
      </c>
      <c r="V42" s="54">
        <v>178</v>
      </c>
      <c r="W42" s="54">
        <v>827</v>
      </c>
      <c r="X42" s="54">
        <v>821</v>
      </c>
      <c r="Y42" s="54">
        <v>815</v>
      </c>
      <c r="Z42" s="54">
        <v>809</v>
      </c>
      <c r="AA42" s="54">
        <v>803</v>
      </c>
      <c r="AB42" s="69">
        <v>798</v>
      </c>
      <c r="AC42" s="69">
        <v>792</v>
      </c>
      <c r="AD42" s="69">
        <v>786</v>
      </c>
      <c r="AE42" s="68">
        <v>820</v>
      </c>
      <c r="AF42" s="68">
        <v>813</v>
      </c>
      <c r="AG42" s="68">
        <v>807</v>
      </c>
      <c r="AH42" s="68">
        <v>801</v>
      </c>
    </row>
    <row r="43" spans="1:34" ht="15">
      <c r="A43" s="27" t="s">
        <v>150</v>
      </c>
      <c r="B43" s="51">
        <v>87</v>
      </c>
      <c r="C43" s="51">
        <v>159</v>
      </c>
      <c r="D43" s="51">
        <v>69</v>
      </c>
      <c r="E43" s="51">
        <v>748</v>
      </c>
      <c r="F43" s="51">
        <v>364</v>
      </c>
      <c r="G43" s="51">
        <v>668</v>
      </c>
      <c r="H43" s="51">
        <v>2231</v>
      </c>
      <c r="I43" s="51">
        <v>2807</v>
      </c>
      <c r="J43" s="51">
        <v>4324</v>
      </c>
      <c r="K43" s="51">
        <v>4856</v>
      </c>
      <c r="L43" s="51">
        <v>6821</v>
      </c>
      <c r="M43" s="51">
        <v>11154</v>
      </c>
      <c r="N43" s="51">
        <v>3259</v>
      </c>
      <c r="O43" s="51">
        <v>2807</v>
      </c>
      <c r="P43" s="51">
        <v>3137</v>
      </c>
      <c r="Q43" s="51">
        <v>3450</v>
      </c>
      <c r="R43" s="51">
        <v>4690</v>
      </c>
      <c r="S43" s="51">
        <v>4324</v>
      </c>
      <c r="T43" s="51">
        <v>4530</v>
      </c>
      <c r="U43" s="51">
        <v>4487</v>
      </c>
      <c r="V43" s="51">
        <v>4652</v>
      </c>
      <c r="W43" s="51">
        <v>4856</v>
      </c>
      <c r="X43" s="51">
        <v>6291</v>
      </c>
      <c r="Y43" s="51">
        <v>6023</v>
      </c>
      <c r="Z43" s="51">
        <v>7185</v>
      </c>
      <c r="AA43" s="51">
        <v>6821</v>
      </c>
      <c r="AB43" s="68">
        <v>8747</v>
      </c>
      <c r="AC43" s="68">
        <v>9014</v>
      </c>
      <c r="AD43" s="68">
        <v>6207</v>
      </c>
      <c r="AE43" s="68">
        <v>11153</v>
      </c>
      <c r="AF43" s="68">
        <v>12863</v>
      </c>
      <c r="AG43" s="68">
        <v>15203</v>
      </c>
      <c r="AH43" s="68">
        <v>16973</v>
      </c>
    </row>
    <row r="44" spans="1:34" ht="15">
      <c r="A44" s="27" t="s">
        <v>149</v>
      </c>
      <c r="B44" s="51">
        <v>0</v>
      </c>
      <c r="C44" s="51">
        <v>0</v>
      </c>
      <c r="D44" s="51">
        <v>0</v>
      </c>
      <c r="E44" s="51">
        <v>1036</v>
      </c>
      <c r="F44" s="51">
        <v>593</v>
      </c>
      <c r="G44" s="51">
        <v>973</v>
      </c>
      <c r="H44" s="51">
        <v>648</v>
      </c>
      <c r="I44" s="51">
        <v>602</v>
      </c>
      <c r="J44" s="51">
        <v>2643</v>
      </c>
      <c r="K44" s="51">
        <v>687</v>
      </c>
      <c r="L44" s="51">
        <v>5483</v>
      </c>
      <c r="M44" s="51">
        <v>150</v>
      </c>
      <c r="N44" s="51">
        <v>521</v>
      </c>
      <c r="O44" s="51">
        <v>602</v>
      </c>
      <c r="P44" s="51">
        <v>1090</v>
      </c>
      <c r="Q44" s="51">
        <v>696</v>
      </c>
      <c r="R44" s="51">
        <v>1931</v>
      </c>
      <c r="S44" s="51">
        <v>2643</v>
      </c>
      <c r="T44" s="51">
        <v>1289</v>
      </c>
      <c r="U44" s="51">
        <v>31</v>
      </c>
      <c r="V44" s="51">
        <v>110</v>
      </c>
      <c r="W44" s="51">
        <v>687</v>
      </c>
      <c r="X44" s="51">
        <v>92</v>
      </c>
      <c r="Y44" s="51">
        <v>98</v>
      </c>
      <c r="Z44" s="51">
        <v>501</v>
      </c>
      <c r="AA44" s="51">
        <v>5483</v>
      </c>
      <c r="AB44" s="68">
        <v>7970</v>
      </c>
      <c r="AC44" s="68">
        <v>15061</v>
      </c>
      <c r="AD44" s="68">
        <v>8296</v>
      </c>
      <c r="AE44" s="68">
        <v>150</v>
      </c>
      <c r="AF44" s="68">
        <v>199</v>
      </c>
      <c r="AG44" s="68">
        <v>510</v>
      </c>
      <c r="AH44" s="68">
        <v>395</v>
      </c>
    </row>
    <row r="45" spans="1:34" ht="15">
      <c r="A45" s="27" t="s">
        <v>45</v>
      </c>
      <c r="B45" s="51">
        <v>0</v>
      </c>
      <c r="C45" s="51">
        <v>0</v>
      </c>
      <c r="D45" s="51">
        <v>0</v>
      </c>
      <c r="E45" s="51">
        <v>0</v>
      </c>
      <c r="F45" s="51">
        <v>0</v>
      </c>
      <c r="G45" s="51">
        <v>0</v>
      </c>
      <c r="H45" s="51">
        <v>0</v>
      </c>
      <c r="I45" s="51">
        <v>0</v>
      </c>
      <c r="J45" s="51">
        <v>0</v>
      </c>
      <c r="K45" s="51">
        <v>0</v>
      </c>
      <c r="L45" s="51">
        <v>0</v>
      </c>
      <c r="M45" s="51">
        <v>0</v>
      </c>
      <c r="N45" s="51">
        <v>0</v>
      </c>
      <c r="O45" s="51">
        <v>0</v>
      </c>
      <c r="P45" s="51">
        <v>0</v>
      </c>
      <c r="Q45" s="51">
        <v>0</v>
      </c>
      <c r="R45" s="51">
        <v>0</v>
      </c>
      <c r="S45" s="51">
        <v>0</v>
      </c>
      <c r="T45" s="51">
        <v>0</v>
      </c>
      <c r="U45" s="51">
        <v>0</v>
      </c>
      <c r="V45" s="51">
        <v>0</v>
      </c>
      <c r="W45" s="51">
        <v>0</v>
      </c>
      <c r="X45" s="51">
        <v>0</v>
      </c>
      <c r="Y45" s="51">
        <v>0</v>
      </c>
      <c r="Z45" s="51">
        <v>0</v>
      </c>
      <c r="AA45" s="51">
        <v>0</v>
      </c>
      <c r="AB45" s="68">
        <v>0</v>
      </c>
      <c r="AC45" s="68">
        <v>0</v>
      </c>
      <c r="AD45" s="68">
        <v>0</v>
      </c>
      <c r="AE45" s="68">
        <v>0</v>
      </c>
      <c r="AF45" s="68">
        <v>0</v>
      </c>
      <c r="AG45" s="68">
        <v>0</v>
      </c>
      <c r="AH45" s="68">
        <v>0</v>
      </c>
    </row>
    <row r="46" spans="1:34" ht="15">
      <c r="A46" s="27" t="s">
        <v>50</v>
      </c>
      <c r="B46" s="51">
        <v>30</v>
      </c>
      <c r="C46" s="51">
        <v>0</v>
      </c>
      <c r="D46" s="51">
        <v>212</v>
      </c>
      <c r="E46" s="51">
        <v>0</v>
      </c>
      <c r="F46" s="51">
        <v>0</v>
      </c>
      <c r="G46" s="51">
        <v>0</v>
      </c>
      <c r="H46" s="51">
        <v>0</v>
      </c>
      <c r="I46" s="51">
        <v>0</v>
      </c>
      <c r="J46" s="51">
        <v>0</v>
      </c>
      <c r="K46" s="51">
        <v>0</v>
      </c>
      <c r="L46" s="51">
        <v>0</v>
      </c>
      <c r="M46" s="51">
        <v>0</v>
      </c>
      <c r="N46" s="51">
        <v>0</v>
      </c>
      <c r="O46" s="51">
        <v>0</v>
      </c>
      <c r="P46" s="51">
        <v>0</v>
      </c>
      <c r="Q46" s="51">
        <v>0</v>
      </c>
      <c r="R46" s="51">
        <v>0</v>
      </c>
      <c r="S46" s="51">
        <v>0</v>
      </c>
      <c r="T46" s="51">
        <v>0</v>
      </c>
      <c r="U46" s="51">
        <v>0</v>
      </c>
      <c r="V46" s="51">
        <v>0</v>
      </c>
      <c r="W46" s="51">
        <v>0</v>
      </c>
      <c r="X46" s="51">
        <v>0</v>
      </c>
      <c r="Y46" s="51">
        <v>0</v>
      </c>
      <c r="Z46" s="51">
        <v>0</v>
      </c>
      <c r="AA46" s="51">
        <v>0</v>
      </c>
      <c r="AB46" s="68">
        <v>0</v>
      </c>
      <c r="AC46" s="68">
        <v>0</v>
      </c>
      <c r="AD46" s="68">
        <v>0</v>
      </c>
      <c r="AE46" s="68">
        <v>0</v>
      </c>
      <c r="AF46" s="68">
        <v>0</v>
      </c>
      <c r="AG46" s="68">
        <v>0</v>
      </c>
      <c r="AH46" s="68">
        <v>0</v>
      </c>
    </row>
    <row r="47" spans="1:34" ht="15">
      <c r="A47" s="27" t="s">
        <v>51</v>
      </c>
      <c r="B47" s="51">
        <v>78</v>
      </c>
      <c r="C47" s="51">
        <v>528</v>
      </c>
      <c r="D47" s="51">
        <v>963</v>
      </c>
      <c r="E47" s="51">
        <v>411</v>
      </c>
      <c r="F47" s="51">
        <v>589</v>
      </c>
      <c r="G47" s="51">
        <v>909</v>
      </c>
      <c r="H47" s="51">
        <v>5</v>
      </c>
      <c r="I47" s="51">
        <v>0</v>
      </c>
      <c r="J47" s="51">
        <v>199</v>
      </c>
      <c r="K47" s="51">
        <v>240</v>
      </c>
      <c r="L47" s="51">
        <v>306</v>
      </c>
      <c r="M47" s="51">
        <v>324</v>
      </c>
      <c r="N47" s="51">
        <v>7</v>
      </c>
      <c r="O47" s="51">
        <v>0</v>
      </c>
      <c r="P47" s="51">
        <v>0</v>
      </c>
      <c r="Q47" s="51">
        <v>5</v>
      </c>
      <c r="R47" s="51">
        <v>4</v>
      </c>
      <c r="S47" s="51">
        <v>199</v>
      </c>
      <c r="T47" s="51">
        <v>185</v>
      </c>
      <c r="U47" s="51">
        <v>342</v>
      </c>
      <c r="V47" s="51">
        <v>197</v>
      </c>
      <c r="W47" s="51">
        <v>240</v>
      </c>
      <c r="X47" s="51">
        <v>258</v>
      </c>
      <c r="Y47" s="51">
        <v>175</v>
      </c>
      <c r="Z47" s="51">
        <v>292</v>
      </c>
      <c r="AA47" s="51">
        <v>306</v>
      </c>
      <c r="AB47" s="68">
        <v>289</v>
      </c>
      <c r="AC47" s="68">
        <v>356</v>
      </c>
      <c r="AD47" s="68">
        <v>216</v>
      </c>
      <c r="AE47" s="68">
        <v>323</v>
      </c>
      <c r="AF47" s="68">
        <v>523</v>
      </c>
      <c r="AG47" s="68">
        <v>856</v>
      </c>
      <c r="AH47" s="68">
        <v>1015</v>
      </c>
    </row>
    <row r="48" spans="1:34" ht="16" thickBot="1">
      <c r="A48" s="31" t="s">
        <v>52</v>
      </c>
      <c r="B48" s="57">
        <v>0</v>
      </c>
      <c r="C48" s="57">
        <v>0</v>
      </c>
      <c r="D48" s="57">
        <v>0</v>
      </c>
      <c r="E48" s="57">
        <v>0</v>
      </c>
      <c r="F48" s="57">
        <v>0</v>
      </c>
      <c r="G48" s="57">
        <v>0</v>
      </c>
      <c r="H48" s="57">
        <v>0</v>
      </c>
      <c r="I48" s="57">
        <v>0</v>
      </c>
      <c r="J48" s="57">
        <v>0</v>
      </c>
      <c r="K48" s="57">
        <v>0</v>
      </c>
      <c r="L48" s="57">
        <v>0</v>
      </c>
      <c r="M48" s="57">
        <v>0</v>
      </c>
      <c r="N48" s="57">
        <v>0</v>
      </c>
      <c r="O48" s="57">
        <v>0</v>
      </c>
      <c r="P48" s="57">
        <v>0</v>
      </c>
      <c r="Q48" s="57">
        <v>0</v>
      </c>
      <c r="R48" s="57">
        <v>0</v>
      </c>
      <c r="S48" s="57">
        <v>0</v>
      </c>
      <c r="T48" s="57">
        <v>0</v>
      </c>
      <c r="U48" s="57">
        <v>0</v>
      </c>
      <c r="V48" s="57">
        <v>0</v>
      </c>
      <c r="W48" s="57">
        <v>0</v>
      </c>
      <c r="X48" s="57">
        <v>0</v>
      </c>
      <c r="Y48" s="57">
        <v>0</v>
      </c>
      <c r="Z48" s="57">
        <v>0</v>
      </c>
      <c r="AA48" s="57">
        <v>0</v>
      </c>
      <c r="AB48" s="75">
        <v>0</v>
      </c>
      <c r="AC48" s="75">
        <v>0</v>
      </c>
      <c r="AD48" s="75">
        <v>0</v>
      </c>
      <c r="AE48" s="76">
        <v>0</v>
      </c>
      <c r="AF48" s="76">
        <v>0</v>
      </c>
      <c r="AG48" s="76">
        <v>0</v>
      </c>
      <c r="AH48" s="76">
        <v>0</v>
      </c>
    </row>
    <row r="49" spans="1:34" ht="28" thickBot="1">
      <c r="A49" s="64" t="s">
        <v>148</v>
      </c>
      <c r="B49" s="55">
        <v>0</v>
      </c>
      <c r="C49" s="55">
        <v>0</v>
      </c>
      <c r="D49" s="55">
        <v>0</v>
      </c>
      <c r="E49" s="55">
        <v>0</v>
      </c>
      <c r="F49" s="55">
        <v>0</v>
      </c>
      <c r="G49" s="55">
        <v>0</v>
      </c>
      <c r="H49" s="55">
        <v>0</v>
      </c>
      <c r="I49" s="55">
        <v>0</v>
      </c>
      <c r="J49" s="55">
        <v>0</v>
      </c>
      <c r="K49" s="55">
        <v>0</v>
      </c>
      <c r="L49" s="55">
        <v>0</v>
      </c>
      <c r="M49" s="55">
        <v>0</v>
      </c>
      <c r="N49" s="55">
        <v>0</v>
      </c>
      <c r="O49" s="55">
        <v>0</v>
      </c>
      <c r="P49" s="55">
        <v>0</v>
      </c>
      <c r="Q49" s="55">
        <v>0</v>
      </c>
      <c r="R49" s="55">
        <v>0</v>
      </c>
      <c r="S49" s="55">
        <v>0</v>
      </c>
      <c r="T49" s="55">
        <v>0</v>
      </c>
      <c r="U49" s="55">
        <v>0</v>
      </c>
      <c r="V49" s="55">
        <v>0</v>
      </c>
      <c r="W49" s="55">
        <v>0</v>
      </c>
      <c r="X49" s="55">
        <v>0</v>
      </c>
      <c r="Y49" s="55">
        <v>0</v>
      </c>
      <c r="Z49" s="55">
        <v>0</v>
      </c>
      <c r="AA49" s="55">
        <v>0</v>
      </c>
      <c r="AB49" s="70">
        <v>0</v>
      </c>
      <c r="AC49" s="70">
        <v>0</v>
      </c>
      <c r="AD49" s="70">
        <v>0</v>
      </c>
      <c r="AE49" s="70">
        <v>0</v>
      </c>
      <c r="AF49" s="70">
        <v>0</v>
      </c>
      <c r="AG49" s="70">
        <v>0</v>
      </c>
      <c r="AH49" s="70">
        <v>0</v>
      </c>
    </row>
    <row r="50" spans="1:34" ht="15" thickTop="1">
      <c r="A50" s="29" t="s">
        <v>147</v>
      </c>
      <c r="B50" s="56">
        <v>1193</v>
      </c>
      <c r="C50" s="56">
        <v>3507</v>
      </c>
      <c r="D50" s="56">
        <v>8264</v>
      </c>
      <c r="E50" s="56">
        <v>12912</v>
      </c>
      <c r="F50" s="56">
        <v>21288</v>
      </c>
      <c r="G50" s="56">
        <v>32076</v>
      </c>
      <c r="H50" s="56">
        <v>47533</v>
      </c>
      <c r="I50" s="56">
        <v>48644</v>
      </c>
      <c r="J50" s="56">
        <v>61520</v>
      </c>
      <c r="K50" s="56">
        <v>87629</v>
      </c>
      <c r="L50" s="56">
        <v>122318</v>
      </c>
      <c r="M50" s="56">
        <v>137753</v>
      </c>
      <c r="N50" s="56">
        <v>47564</v>
      </c>
      <c r="O50" s="56">
        <v>48644</v>
      </c>
      <c r="P50" s="56">
        <v>63690</v>
      </c>
      <c r="Q50" s="56">
        <v>43457</v>
      </c>
      <c r="R50" s="56">
        <v>59801</v>
      </c>
      <c r="S50" s="56">
        <v>61520</v>
      </c>
      <c r="T50" s="56">
        <v>75182</v>
      </c>
      <c r="U50" s="56">
        <v>57684</v>
      </c>
      <c r="V50" s="56">
        <v>73755</v>
      </c>
      <c r="W50" s="56">
        <v>87629</v>
      </c>
      <c r="X50" s="56">
        <v>108908</v>
      </c>
      <c r="Y50" s="56">
        <v>85498</v>
      </c>
      <c r="Z50" s="56">
        <v>113208</v>
      </c>
      <c r="AA50" s="56">
        <v>122318</v>
      </c>
      <c r="AB50" s="73">
        <v>152618</v>
      </c>
      <c r="AC50" s="73">
        <v>120443</v>
      </c>
      <c r="AD50" s="73">
        <v>139975</v>
      </c>
      <c r="AE50" s="73">
        <v>137752</v>
      </c>
      <c r="AF50" s="73">
        <v>175457</v>
      </c>
      <c r="AG50" s="73">
        <v>134004</v>
      </c>
      <c r="AH50" s="73">
        <v>182596</v>
      </c>
    </row>
  </sheetData>
  <mergeCells count="2">
    <mergeCell ref="B1:L1"/>
    <mergeCell ref="N1:AH1"/>
  </mergeCells>
  <phoneticPr fontId="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B2053-B93F-974D-98D3-30A211F5EE5C}">
  <dimension ref="A1:AY23"/>
  <sheetViews>
    <sheetView zoomScale="85" zoomScaleNormal="85" workbookViewId="0">
      <pane xSplit="1" ySplit="6" topLeftCell="I7" activePane="bottomRight" state="frozen"/>
      <selection pane="topRight" activeCell="B1" sqref="B1"/>
      <selection pane="bottomLeft" activeCell="A7" sqref="A7"/>
      <selection pane="bottomRight" activeCell="AE8" sqref="AE8"/>
    </sheetView>
  </sheetViews>
  <sheetFormatPr baseColWidth="10" defaultColWidth="10.83203125" defaultRowHeight="14"/>
  <cols>
    <col min="1" max="1" width="43.5" style="4" bestFit="1" customWidth="1"/>
    <col min="2" max="8" width="11.5" style="4" customWidth="1"/>
    <col min="9" max="12" width="11.6640625" style="4" customWidth="1"/>
    <col min="13" max="16" width="10.83203125" style="4" customWidth="1"/>
    <col min="17" max="18" width="10.83203125" style="4"/>
    <col min="19" max="19" width="11" style="4" bestFit="1" customWidth="1"/>
    <col min="20" max="16384" width="10.83203125" style="4"/>
  </cols>
  <sheetData>
    <row r="1" spans="1:51">
      <c r="D1" s="43"/>
      <c r="E1" s="43"/>
      <c r="F1" s="43"/>
      <c r="G1" s="43"/>
      <c r="H1" s="43"/>
      <c r="I1" s="43"/>
      <c r="J1" s="43"/>
      <c r="K1" s="43"/>
      <c r="L1" s="43"/>
      <c r="M1" s="43"/>
      <c r="N1" s="43"/>
      <c r="O1" s="43"/>
    </row>
    <row r="4" spans="1:51">
      <c r="A4" s="111" t="s">
        <v>53</v>
      </c>
      <c r="B4" s="111"/>
      <c r="C4" s="111"/>
      <c r="D4" s="111"/>
      <c r="E4" s="111"/>
      <c r="F4" s="111"/>
      <c r="G4" s="112"/>
      <c r="H4" s="112"/>
      <c r="I4" s="112"/>
      <c r="J4" s="112"/>
      <c r="K4" s="112"/>
      <c r="L4" s="112"/>
      <c r="M4" s="113"/>
      <c r="N4" s="113"/>
      <c r="O4" s="113"/>
      <c r="P4" s="113"/>
      <c r="Q4" s="113"/>
      <c r="R4" s="113"/>
      <c r="S4" s="113"/>
      <c r="T4" s="113"/>
    </row>
    <row r="5" spans="1:51" ht="26" customHeight="1">
      <c r="A5" s="11" t="s">
        <v>56</v>
      </c>
      <c r="B5" s="114" t="s">
        <v>57</v>
      </c>
      <c r="C5" s="114"/>
      <c r="D5" s="114"/>
      <c r="E5" s="114"/>
      <c r="F5" s="114"/>
      <c r="G5" s="114"/>
      <c r="H5" s="114"/>
      <c r="I5" s="114"/>
      <c r="J5" s="114"/>
      <c r="K5" s="114"/>
      <c r="L5" s="115"/>
      <c r="M5" s="116" t="s">
        <v>58</v>
      </c>
      <c r="N5" s="117"/>
      <c r="O5" s="117"/>
      <c r="P5" s="117"/>
      <c r="Q5" s="117"/>
      <c r="R5" s="117"/>
      <c r="S5" s="117"/>
      <c r="T5" s="117"/>
      <c r="U5" s="117"/>
      <c r="V5" s="117"/>
      <c r="W5" s="117"/>
      <c r="X5" s="117"/>
      <c r="Y5" s="117"/>
      <c r="Z5" s="117"/>
      <c r="AA5" s="117"/>
      <c r="AB5" s="117"/>
      <c r="AC5" s="117"/>
      <c r="AD5" s="117"/>
      <c r="AE5" s="117"/>
    </row>
    <row r="6" spans="1:51" ht="16" customHeight="1">
      <c r="A6" s="15" t="s">
        <v>132</v>
      </c>
      <c r="B6" s="12">
        <v>2011</v>
      </c>
      <c r="C6" s="12">
        <v>2012</v>
      </c>
      <c r="D6" s="12">
        <v>2013</v>
      </c>
      <c r="E6" s="12">
        <v>2014</v>
      </c>
      <c r="F6" s="12">
        <v>2015</v>
      </c>
      <c r="G6" s="12">
        <v>2016</v>
      </c>
      <c r="H6" s="12">
        <v>2017</v>
      </c>
      <c r="I6" s="12">
        <v>2018</v>
      </c>
      <c r="J6" s="12">
        <v>2019</v>
      </c>
      <c r="K6" s="12">
        <v>2020</v>
      </c>
      <c r="L6" s="12">
        <v>2021</v>
      </c>
      <c r="M6" s="12" t="s">
        <v>10</v>
      </c>
      <c r="N6" s="12" t="s">
        <v>11</v>
      </c>
      <c r="O6" s="12" t="s">
        <v>4</v>
      </c>
      <c r="P6" s="12" t="s">
        <v>5</v>
      </c>
      <c r="Q6" s="12" t="s">
        <v>6</v>
      </c>
      <c r="R6" s="12" t="s">
        <v>7</v>
      </c>
      <c r="S6" s="12" t="s">
        <v>3</v>
      </c>
      <c r="T6" s="12" t="s">
        <v>2</v>
      </c>
      <c r="U6" s="12" t="s">
        <v>1</v>
      </c>
      <c r="V6" s="12" t="s">
        <v>0</v>
      </c>
      <c r="W6" s="17" t="s">
        <v>19</v>
      </c>
      <c r="X6" s="17" t="s">
        <v>126</v>
      </c>
      <c r="Y6" s="17" t="s">
        <v>127</v>
      </c>
      <c r="Z6" s="17" t="s">
        <v>129</v>
      </c>
      <c r="AA6" s="17" t="s">
        <v>130</v>
      </c>
      <c r="AB6" s="17" t="s">
        <v>131</v>
      </c>
      <c r="AC6" s="17" t="s">
        <v>133</v>
      </c>
      <c r="AD6" s="17" t="s">
        <v>173</v>
      </c>
      <c r="AE6" s="17" t="s">
        <v>174</v>
      </c>
    </row>
    <row r="7" spans="1:51" ht="15">
      <c r="A7" s="18" t="s">
        <v>155</v>
      </c>
      <c r="B7" s="6"/>
      <c r="C7" s="6"/>
      <c r="D7" s="6"/>
      <c r="E7" s="6"/>
      <c r="F7" s="6"/>
      <c r="G7" s="6"/>
      <c r="H7" s="6"/>
      <c r="I7" s="6"/>
      <c r="J7" s="6"/>
      <c r="K7" s="6"/>
      <c r="L7" s="6"/>
      <c r="M7" s="6"/>
      <c r="N7" s="6"/>
      <c r="O7" s="6"/>
      <c r="P7" s="6"/>
      <c r="Q7" s="6"/>
      <c r="R7" s="6"/>
      <c r="S7" s="6"/>
      <c r="T7" s="6"/>
      <c r="U7" s="6"/>
      <c r="V7" s="6"/>
      <c r="W7" s="6"/>
      <c r="X7" s="6"/>
      <c r="Y7" s="6"/>
      <c r="Z7" s="6"/>
      <c r="AA7" s="6"/>
      <c r="AB7" s="6"/>
      <c r="AC7" s="6"/>
      <c r="AD7" s="6"/>
      <c r="AE7" s="6"/>
    </row>
    <row r="8" spans="1:51" ht="15">
      <c r="A8" s="19" t="s">
        <v>54</v>
      </c>
      <c r="B8" s="3">
        <v>5480</v>
      </c>
      <c r="C8" s="3">
        <v>11186</v>
      </c>
      <c r="D8" s="3">
        <v>18941</v>
      </c>
      <c r="E8" s="3">
        <v>33044</v>
      </c>
      <c r="F8" s="3">
        <v>53033</v>
      </c>
      <c r="G8" s="3">
        <v>76254</v>
      </c>
      <c r="H8" s="3">
        <v>89426</v>
      </c>
      <c r="I8" s="3">
        <v>109299</v>
      </c>
      <c r="J8" s="3">
        <v>130867</v>
      </c>
      <c r="K8" s="3">
        <v>179010</v>
      </c>
      <c r="L8" s="3">
        <v>222515</v>
      </c>
      <c r="M8" s="3">
        <v>25515</v>
      </c>
      <c r="N8" s="3">
        <v>26581</v>
      </c>
      <c r="O8" s="3">
        <v>27780</v>
      </c>
      <c r="P8" s="3">
        <v>29423</v>
      </c>
      <c r="Q8" s="3">
        <v>30177</v>
      </c>
      <c r="R8" s="3">
        <v>32319</v>
      </c>
      <c r="S8" s="3">
        <v>32357</v>
      </c>
      <c r="T8" s="3">
        <v>36014</v>
      </c>
      <c r="U8" s="3">
        <v>41628</v>
      </c>
      <c r="V8" s="3">
        <v>43111</v>
      </c>
      <c r="W8" s="3">
        <v>46220</v>
      </c>
      <c r="X8" s="3">
        <v>48053</v>
      </c>
      <c r="Y8" s="3">
        <v>48909</v>
      </c>
      <c r="Z8" s="91">
        <v>55658</v>
      </c>
      <c r="AA8" s="3">
        <v>56131</v>
      </c>
      <c r="AB8" s="3">
        <v>61817</v>
      </c>
      <c r="AC8" s="3">
        <v>66780</v>
      </c>
      <c r="AD8" s="3">
        <v>74512</v>
      </c>
      <c r="AE8" s="3">
        <v>85900</v>
      </c>
      <c r="AF8" s="25"/>
      <c r="AG8" s="25"/>
      <c r="AH8" s="25"/>
      <c r="AI8" s="25"/>
      <c r="AJ8" s="25"/>
      <c r="AK8" s="25"/>
      <c r="AL8" s="25"/>
      <c r="AM8" s="25"/>
      <c r="AN8" s="25"/>
      <c r="AO8" s="25"/>
      <c r="AP8" s="25"/>
      <c r="AQ8" s="25"/>
      <c r="AR8" s="25"/>
      <c r="AS8" s="25"/>
      <c r="AT8" s="25"/>
      <c r="AU8" s="25"/>
      <c r="AV8" s="24"/>
      <c r="AW8" s="24"/>
      <c r="AX8" s="24"/>
      <c r="AY8" s="24"/>
    </row>
    <row r="9" spans="1:51" ht="16" thickBot="1">
      <c r="A9" s="19" t="s">
        <v>156</v>
      </c>
      <c r="B9" s="3">
        <v>613</v>
      </c>
      <c r="C9" s="3">
        <v>1732</v>
      </c>
      <c r="D9" s="3">
        <v>3955</v>
      </c>
      <c r="E9" s="3">
        <v>5080</v>
      </c>
      <c r="F9" s="3">
        <v>8600</v>
      </c>
      <c r="G9" s="3">
        <v>11749</v>
      </c>
      <c r="H9" s="3">
        <v>14350</v>
      </c>
      <c r="I9" s="3">
        <v>17939</v>
      </c>
      <c r="J9" s="3">
        <v>17460</v>
      </c>
      <c r="K9" s="3">
        <v>27907</v>
      </c>
      <c r="L9" s="3">
        <v>32128</v>
      </c>
      <c r="M9" s="3">
        <v>4007</v>
      </c>
      <c r="N9" s="3">
        <v>4419</v>
      </c>
      <c r="O9" s="3">
        <v>4949</v>
      </c>
      <c r="P9" s="3">
        <v>4563</v>
      </c>
      <c r="Q9" s="3">
        <v>4728</v>
      </c>
      <c r="R9" s="3">
        <v>4225</v>
      </c>
      <c r="S9" s="3">
        <v>5015</v>
      </c>
      <c r="T9" s="3">
        <v>3491</v>
      </c>
      <c r="U9" s="3">
        <v>5603</v>
      </c>
      <c r="V9" s="3">
        <v>8979</v>
      </c>
      <c r="W9" s="3">
        <v>7065</v>
      </c>
      <c r="X9" s="3">
        <v>6259</v>
      </c>
      <c r="Y9" s="3">
        <v>7905</v>
      </c>
      <c r="Z9" s="91">
        <v>5187</v>
      </c>
      <c r="AA9" s="3">
        <v>8648</v>
      </c>
      <c r="AB9" s="3">
        <v>10386</v>
      </c>
      <c r="AC9" s="3">
        <v>10016</v>
      </c>
      <c r="AD9" s="3">
        <v>9436</v>
      </c>
      <c r="AE9" s="3">
        <v>12530</v>
      </c>
      <c r="AF9" s="25"/>
      <c r="AG9" s="25"/>
      <c r="AH9" s="25"/>
      <c r="AI9" s="25"/>
      <c r="AJ9" s="25"/>
      <c r="AK9" s="25"/>
      <c r="AL9" s="25"/>
      <c r="AM9" s="25"/>
      <c r="AN9" s="25"/>
    </row>
    <row r="10" spans="1:51" ht="16" thickBot="1">
      <c r="A10" s="20" t="s">
        <v>55</v>
      </c>
      <c r="B10" s="1">
        <v>4867</v>
      </c>
      <c r="C10" s="1">
        <v>9454</v>
      </c>
      <c r="D10" s="1">
        <v>14986</v>
      </c>
      <c r="E10" s="1">
        <v>27964</v>
      </c>
      <c r="F10" s="1">
        <v>44432</v>
      </c>
      <c r="G10" s="1">
        <v>64506</v>
      </c>
      <c r="H10" s="1">
        <v>75076</v>
      </c>
      <c r="I10" s="1">
        <v>91360</v>
      </c>
      <c r="J10" s="1">
        <v>113408</v>
      </c>
      <c r="K10" s="1">
        <v>151104</v>
      </c>
      <c r="L10" s="1">
        <v>190387</v>
      </c>
      <c r="M10" s="1">
        <v>21508</v>
      </c>
      <c r="N10" s="1">
        <v>22162</v>
      </c>
      <c r="O10" s="1">
        <v>22830</v>
      </c>
      <c r="P10" s="1">
        <v>24860</v>
      </c>
      <c r="Q10" s="1">
        <v>25449</v>
      </c>
      <c r="R10" s="1">
        <v>28094</v>
      </c>
      <c r="S10" s="1">
        <v>27342</v>
      </c>
      <c r="T10" s="1">
        <v>32523</v>
      </c>
      <c r="U10" s="1">
        <v>36024</v>
      </c>
      <c r="V10" s="1">
        <v>34131</v>
      </c>
      <c r="W10" s="1">
        <v>39154</v>
      </c>
      <c r="X10" s="1">
        <v>41794</v>
      </c>
      <c r="Y10" s="1">
        <v>41004</v>
      </c>
      <c r="Z10" s="92">
        <v>50471</v>
      </c>
      <c r="AA10" s="1">
        <v>47482</v>
      </c>
      <c r="AB10" s="1">
        <v>51431</v>
      </c>
      <c r="AC10" s="1">
        <v>56764</v>
      </c>
      <c r="AD10" s="1">
        <v>65076</v>
      </c>
      <c r="AE10" s="1">
        <v>73370</v>
      </c>
      <c r="AF10" s="25"/>
      <c r="AG10" s="25"/>
      <c r="AH10" s="25"/>
      <c r="AI10" s="25"/>
      <c r="AJ10" s="25"/>
      <c r="AK10" s="25"/>
      <c r="AL10" s="25"/>
      <c r="AM10" s="25"/>
      <c r="AN10" s="25"/>
    </row>
    <row r="11" spans="1:51" ht="15" thickBot="1">
      <c r="A11" s="21" t="s">
        <v>157</v>
      </c>
      <c r="B11" s="3">
        <v>285</v>
      </c>
      <c r="C11" s="3">
        <v>762</v>
      </c>
      <c r="D11" s="3">
        <v>1208</v>
      </c>
      <c r="E11" s="3">
        <v>2636</v>
      </c>
      <c r="F11" s="3">
        <v>5656</v>
      </c>
      <c r="G11" s="3">
        <v>6859</v>
      </c>
      <c r="H11" s="3">
        <v>7193</v>
      </c>
      <c r="I11" s="3">
        <v>10465</v>
      </c>
      <c r="J11" s="3">
        <v>19804</v>
      </c>
      <c r="K11" s="3">
        <v>31617</v>
      </c>
      <c r="L11" s="3">
        <v>44156</v>
      </c>
      <c r="M11" s="3">
        <v>1945</v>
      </c>
      <c r="N11" s="3">
        <v>2405</v>
      </c>
      <c r="O11" s="3">
        <v>2505</v>
      </c>
      <c r="P11" s="3">
        <v>3609</v>
      </c>
      <c r="Q11" s="3">
        <v>3904</v>
      </c>
      <c r="R11" s="3">
        <v>4573</v>
      </c>
      <c r="S11" s="3">
        <v>4524</v>
      </c>
      <c r="T11" s="3">
        <v>6803</v>
      </c>
      <c r="U11" s="3">
        <v>7768</v>
      </c>
      <c r="V11" s="3">
        <v>7194</v>
      </c>
      <c r="W11" s="3">
        <v>8225</v>
      </c>
      <c r="X11" s="3">
        <v>8431</v>
      </c>
      <c r="Y11" s="3">
        <v>9464</v>
      </c>
      <c r="Z11" s="91">
        <v>10014</v>
      </c>
      <c r="AA11" s="3">
        <v>11194</v>
      </c>
      <c r="AB11" s="3">
        <v>13484</v>
      </c>
      <c r="AC11" s="3">
        <v>13710</v>
      </c>
      <c r="AD11" s="3">
        <v>16196</v>
      </c>
      <c r="AE11" s="3">
        <v>16037</v>
      </c>
      <c r="AF11" s="25"/>
      <c r="AG11" s="25"/>
      <c r="AH11" s="25"/>
      <c r="AI11" s="25"/>
      <c r="AJ11" s="25"/>
      <c r="AK11" s="25"/>
      <c r="AL11" s="25"/>
      <c r="AM11" s="25"/>
      <c r="AN11" s="25"/>
    </row>
    <row r="12" spans="1:51" ht="15" thickBot="1">
      <c r="A12" s="22" t="s">
        <v>158</v>
      </c>
      <c r="B12" s="3">
        <v>1090</v>
      </c>
      <c r="C12" s="3">
        <v>935</v>
      </c>
      <c r="D12" s="3">
        <v>1938</v>
      </c>
      <c r="E12" s="3">
        <v>2049</v>
      </c>
      <c r="F12" s="3">
        <v>3839</v>
      </c>
      <c r="G12" s="3">
        <v>4315</v>
      </c>
      <c r="H12" s="3">
        <v>6533</v>
      </c>
      <c r="I12" s="3">
        <v>10113</v>
      </c>
      <c r="J12" s="3">
        <v>11632</v>
      </c>
      <c r="K12" s="3">
        <v>12287</v>
      </c>
      <c r="L12" s="3">
        <v>17175</v>
      </c>
      <c r="M12" s="3">
        <v>1948</v>
      </c>
      <c r="N12" s="3">
        <v>2330</v>
      </c>
      <c r="O12" s="3">
        <v>3350</v>
      </c>
      <c r="P12" s="3">
        <v>2485</v>
      </c>
      <c r="Q12" s="3">
        <v>3348</v>
      </c>
      <c r="R12" s="3">
        <v>3151</v>
      </c>
      <c r="S12" s="3">
        <v>3109</v>
      </c>
      <c r="T12" s="3">
        <v>2024</v>
      </c>
      <c r="U12" s="3">
        <v>2412</v>
      </c>
      <c r="V12" s="3">
        <v>3036</v>
      </c>
      <c r="W12" s="3">
        <v>3030</v>
      </c>
      <c r="X12" s="3">
        <v>3809</v>
      </c>
      <c r="Y12" s="3">
        <v>3516</v>
      </c>
      <c r="Z12" s="91">
        <v>4683</v>
      </c>
      <c r="AA12" s="3">
        <v>4353</v>
      </c>
      <c r="AB12" s="3">
        <v>4623</v>
      </c>
      <c r="AC12" s="3">
        <v>4358</v>
      </c>
      <c r="AD12" s="3">
        <v>6339</v>
      </c>
      <c r="AE12" s="3">
        <v>6404</v>
      </c>
      <c r="AF12" s="25"/>
      <c r="AG12" s="25"/>
      <c r="AH12" s="25"/>
      <c r="AI12" s="25"/>
      <c r="AJ12" s="25"/>
      <c r="AK12" s="25"/>
      <c r="AL12" s="25"/>
      <c r="AM12" s="25"/>
      <c r="AN12" s="25"/>
    </row>
    <row r="13" spans="1:51" ht="15" thickBot="1">
      <c r="A13" s="22" t="s">
        <v>59</v>
      </c>
      <c r="B13" s="3">
        <v>5</v>
      </c>
      <c r="C13" s="3">
        <v>1</v>
      </c>
      <c r="D13" s="3">
        <v>231</v>
      </c>
      <c r="E13" s="3">
        <v>13</v>
      </c>
      <c r="F13" s="3">
        <v>13</v>
      </c>
      <c r="G13" s="3">
        <v>19</v>
      </c>
      <c r="H13" s="3">
        <v>19</v>
      </c>
      <c r="I13" s="3">
        <v>14</v>
      </c>
      <c r="J13" s="3">
        <v>13</v>
      </c>
      <c r="K13" s="3">
        <v>30</v>
      </c>
      <c r="L13" s="3">
        <v>1111</v>
      </c>
      <c r="M13" s="3">
        <v>3</v>
      </c>
      <c r="N13" s="3">
        <v>3</v>
      </c>
      <c r="O13" s="3">
        <v>4</v>
      </c>
      <c r="P13" s="3">
        <v>4</v>
      </c>
      <c r="Q13" s="3">
        <v>4</v>
      </c>
      <c r="R13" s="3">
        <v>3</v>
      </c>
      <c r="S13" s="3">
        <v>3</v>
      </c>
      <c r="T13" s="3">
        <v>3</v>
      </c>
      <c r="U13" s="3">
        <v>12</v>
      </c>
      <c r="V13" s="3">
        <v>3</v>
      </c>
      <c r="W13" s="3">
        <v>3</v>
      </c>
      <c r="X13" s="3">
        <v>12</v>
      </c>
      <c r="Y13" s="3">
        <v>52</v>
      </c>
      <c r="Z13" s="91">
        <v>1</v>
      </c>
      <c r="AA13" s="3">
        <v>43</v>
      </c>
      <c r="AB13" s="3">
        <v>25</v>
      </c>
      <c r="AC13" s="3">
        <v>23</v>
      </c>
      <c r="AD13" s="3">
        <v>18</v>
      </c>
      <c r="AE13" s="3">
        <v>66</v>
      </c>
      <c r="AF13" s="25"/>
      <c r="AG13" s="25"/>
      <c r="AH13" s="25"/>
      <c r="AI13" s="25"/>
      <c r="AJ13" s="25"/>
      <c r="AK13" s="25"/>
      <c r="AL13" s="25"/>
      <c r="AM13" s="25"/>
      <c r="AN13" s="25"/>
    </row>
    <row r="14" spans="1:51" ht="16" customHeight="1" thickBot="1">
      <c r="A14" s="22" t="s">
        <v>60</v>
      </c>
      <c r="B14" s="3">
        <v>350</v>
      </c>
      <c r="C14" s="3">
        <v>670</v>
      </c>
      <c r="D14" s="3">
        <v>9</v>
      </c>
      <c r="E14" s="3">
        <v>98</v>
      </c>
      <c r="F14" s="3">
        <v>2</v>
      </c>
      <c r="G14" s="3">
        <v>1</v>
      </c>
      <c r="H14" s="3">
        <v>7</v>
      </c>
      <c r="I14" s="3">
        <v>20</v>
      </c>
      <c r="J14" s="3">
        <v>62</v>
      </c>
      <c r="K14" s="3">
        <v>116</v>
      </c>
      <c r="L14" s="3">
        <v>128066</v>
      </c>
      <c r="M14" s="3">
        <v>1</v>
      </c>
      <c r="N14" s="3">
        <v>3</v>
      </c>
      <c r="O14" s="3">
        <v>13</v>
      </c>
      <c r="P14" s="3">
        <v>3</v>
      </c>
      <c r="Q14" s="3">
        <v>3</v>
      </c>
      <c r="R14" s="3">
        <v>3</v>
      </c>
      <c r="S14" s="3">
        <v>13</v>
      </c>
      <c r="T14" s="3">
        <v>43</v>
      </c>
      <c r="U14" s="3">
        <v>34</v>
      </c>
      <c r="V14" s="3">
        <v>36</v>
      </c>
      <c r="W14" s="3">
        <v>11</v>
      </c>
      <c r="X14" s="3">
        <v>35</v>
      </c>
      <c r="Y14" s="3">
        <v>2</v>
      </c>
      <c r="Z14" s="91">
        <v>5</v>
      </c>
      <c r="AA14" s="3">
        <v>3</v>
      </c>
      <c r="AB14" s="3">
        <v>1102</v>
      </c>
      <c r="AC14" s="3">
        <v>14</v>
      </c>
      <c r="AD14" s="3">
        <v>7</v>
      </c>
      <c r="AE14" s="3">
        <v>65</v>
      </c>
      <c r="AF14" s="25"/>
      <c r="AG14" s="25"/>
      <c r="AH14" s="25"/>
      <c r="AI14" s="25"/>
      <c r="AJ14" s="25"/>
      <c r="AK14" s="25"/>
      <c r="AL14" s="25"/>
      <c r="AM14" s="25"/>
      <c r="AN14" s="25"/>
    </row>
    <row r="15" spans="1:51" ht="16" customHeight="1" thickBot="1">
      <c r="A15" s="23" t="s">
        <v>61</v>
      </c>
      <c r="B15" s="1">
        <v>3147</v>
      </c>
      <c r="C15" s="1">
        <v>7088</v>
      </c>
      <c r="D15" s="1">
        <v>12063</v>
      </c>
      <c r="E15" s="1">
        <v>23194</v>
      </c>
      <c r="F15" s="1">
        <v>34949</v>
      </c>
      <c r="G15" s="1">
        <v>53350</v>
      </c>
      <c r="H15" s="1">
        <v>61362</v>
      </c>
      <c r="I15" s="1">
        <v>70776</v>
      </c>
      <c r="J15" s="1">
        <v>81923</v>
      </c>
      <c r="K15" s="1">
        <v>107113</v>
      </c>
      <c r="L15" s="1">
        <v>1</v>
      </c>
      <c r="M15" s="1">
        <v>17616</v>
      </c>
      <c r="N15" s="1">
        <v>17427</v>
      </c>
      <c r="O15" s="1">
        <v>16967</v>
      </c>
      <c r="P15" s="1">
        <v>18767</v>
      </c>
      <c r="Q15" s="1">
        <v>18199</v>
      </c>
      <c r="R15" s="1">
        <v>20370</v>
      </c>
      <c r="S15" s="1">
        <v>19698</v>
      </c>
      <c r="T15" s="1">
        <v>23656</v>
      </c>
      <c r="U15" s="1">
        <v>25822</v>
      </c>
      <c r="V15" s="1">
        <v>23869</v>
      </c>
      <c r="W15" s="1">
        <v>27891</v>
      </c>
      <c r="X15" s="1">
        <v>29530</v>
      </c>
      <c r="Y15" s="1">
        <v>28074</v>
      </c>
      <c r="Z15" s="92">
        <v>35770</v>
      </c>
      <c r="AA15" s="1">
        <v>31976</v>
      </c>
      <c r="AB15" s="1">
        <v>32247</v>
      </c>
      <c r="AC15" s="1">
        <v>38705</v>
      </c>
      <c r="AD15" s="1">
        <v>42552</v>
      </c>
      <c r="AE15" s="1">
        <v>50930</v>
      </c>
      <c r="AF15" s="25"/>
      <c r="AG15" s="25"/>
      <c r="AH15" s="25"/>
      <c r="AI15" s="25"/>
      <c r="AJ15" s="25"/>
      <c r="AK15" s="25"/>
      <c r="AL15" s="25"/>
      <c r="AM15" s="25"/>
      <c r="AN15" s="25"/>
    </row>
    <row r="16" spans="1:51" ht="15">
      <c r="A16" s="19" t="s">
        <v>62</v>
      </c>
      <c r="B16" s="3">
        <v>4</v>
      </c>
      <c r="C16" s="3">
        <v>59</v>
      </c>
      <c r="D16" s="3">
        <v>60</v>
      </c>
      <c r="E16" s="3">
        <v>115</v>
      </c>
      <c r="F16" s="3">
        <v>166</v>
      </c>
      <c r="G16" s="3">
        <v>125</v>
      </c>
      <c r="H16" s="3">
        <v>132</v>
      </c>
      <c r="I16" s="3">
        <v>210</v>
      </c>
      <c r="J16" s="3">
        <v>69</v>
      </c>
      <c r="K16" s="3">
        <v>5</v>
      </c>
      <c r="L16" s="3">
        <v>125</v>
      </c>
      <c r="M16" s="3">
        <v>50</v>
      </c>
      <c r="N16" s="3">
        <v>35</v>
      </c>
      <c r="O16" s="3">
        <v>40</v>
      </c>
      <c r="P16" s="3">
        <v>85</v>
      </c>
      <c r="Q16" s="3">
        <v>26</v>
      </c>
      <c r="R16" s="3">
        <v>14</v>
      </c>
      <c r="S16" s="3">
        <v>19</v>
      </c>
      <c r="T16" s="3">
        <v>9</v>
      </c>
      <c r="U16" s="3">
        <v>3</v>
      </c>
      <c r="V16" s="3">
        <v>519</v>
      </c>
      <c r="W16" s="3">
        <v>129</v>
      </c>
      <c r="X16" s="3">
        <v>0</v>
      </c>
      <c r="Y16" s="3">
        <v>393</v>
      </c>
      <c r="Z16" s="91">
        <v>0</v>
      </c>
      <c r="AA16" s="3">
        <v>0</v>
      </c>
      <c r="AB16" s="3">
        <v>370</v>
      </c>
      <c r="AC16" s="3">
        <v>96</v>
      </c>
      <c r="AD16" s="3">
        <v>7</v>
      </c>
      <c r="AE16" s="3">
        <v>3</v>
      </c>
      <c r="AF16" s="25"/>
      <c r="AG16" s="25"/>
      <c r="AH16" s="25"/>
      <c r="AI16" s="25"/>
      <c r="AJ16" s="25"/>
      <c r="AK16" s="25"/>
      <c r="AL16" s="25"/>
      <c r="AM16" s="25"/>
      <c r="AN16" s="25"/>
    </row>
    <row r="17" spans="1:40" ht="15">
      <c r="A17" s="19" t="s">
        <v>159</v>
      </c>
      <c r="B17" s="3">
        <v>4</v>
      </c>
      <c r="C17" s="3">
        <v>10</v>
      </c>
      <c r="D17" s="3">
        <v>11</v>
      </c>
      <c r="E17" s="3">
        <v>165</v>
      </c>
      <c r="F17" s="3">
        <v>44</v>
      </c>
      <c r="G17" s="3">
        <v>7</v>
      </c>
      <c r="H17" s="3">
        <v>1514</v>
      </c>
      <c r="I17" s="3">
        <v>0</v>
      </c>
      <c r="J17" s="3">
        <v>114</v>
      </c>
      <c r="K17" s="3">
        <v>14</v>
      </c>
      <c r="L17" s="3">
        <v>0</v>
      </c>
      <c r="M17" s="3">
        <v>0</v>
      </c>
      <c r="N17" s="3">
        <v>0</v>
      </c>
      <c r="O17" s="3">
        <v>0</v>
      </c>
      <c r="P17" s="3">
        <v>0</v>
      </c>
      <c r="Q17" s="3">
        <v>0</v>
      </c>
      <c r="R17" s="3">
        <v>3</v>
      </c>
      <c r="S17" s="3">
        <v>6</v>
      </c>
      <c r="T17" s="3">
        <v>105</v>
      </c>
      <c r="U17" s="3">
        <v>555</v>
      </c>
      <c r="V17" s="3">
        <v>3</v>
      </c>
      <c r="W17" s="3">
        <v>4</v>
      </c>
      <c r="X17" s="3">
        <v>99</v>
      </c>
      <c r="Y17" s="3">
        <v>7</v>
      </c>
      <c r="Z17" s="91">
        <v>401</v>
      </c>
      <c r="AA17" s="3">
        <v>477</v>
      </c>
      <c r="AB17" s="3">
        <v>0</v>
      </c>
      <c r="AC17" s="3">
        <v>63</v>
      </c>
      <c r="AD17" s="3">
        <v>122</v>
      </c>
      <c r="AE17" s="3">
        <v>120</v>
      </c>
      <c r="AF17" s="25"/>
      <c r="AG17" s="25"/>
      <c r="AH17" s="25"/>
      <c r="AI17" s="25"/>
      <c r="AJ17" s="25"/>
      <c r="AK17" s="25"/>
      <c r="AL17" s="25"/>
      <c r="AM17" s="25"/>
      <c r="AN17" s="25"/>
    </row>
    <row r="18" spans="1:40" ht="16" thickBot="1">
      <c r="A18" s="19" t="s">
        <v>160</v>
      </c>
      <c r="B18" s="3">
        <v>0</v>
      </c>
      <c r="C18" s="3">
        <v>0</v>
      </c>
      <c r="D18" s="3">
        <v>0</v>
      </c>
      <c r="E18" s="3">
        <v>0</v>
      </c>
      <c r="F18" s="3">
        <v>0</v>
      </c>
      <c r="G18" s="3">
        <v>0</v>
      </c>
      <c r="H18" s="3">
        <v>0</v>
      </c>
      <c r="I18" s="3">
        <v>0</v>
      </c>
      <c r="J18" s="3">
        <v>0</v>
      </c>
      <c r="K18" s="3">
        <v>0</v>
      </c>
      <c r="L18" s="3">
        <v>0</v>
      </c>
      <c r="M18" s="3">
        <v>0</v>
      </c>
      <c r="N18" s="3">
        <v>0</v>
      </c>
      <c r="O18" s="3">
        <v>0</v>
      </c>
      <c r="P18" s="3">
        <v>0</v>
      </c>
      <c r="Q18" s="3">
        <v>0</v>
      </c>
      <c r="R18" s="3">
        <v>0</v>
      </c>
      <c r="S18" s="3">
        <v>0</v>
      </c>
      <c r="T18" s="3">
        <v>0</v>
      </c>
      <c r="U18" s="3">
        <v>0</v>
      </c>
      <c r="V18" s="3">
        <v>0</v>
      </c>
      <c r="W18" s="3">
        <v>0</v>
      </c>
      <c r="X18" s="3">
        <v>0</v>
      </c>
      <c r="Y18" s="3">
        <v>0</v>
      </c>
      <c r="Z18" s="91">
        <v>0</v>
      </c>
      <c r="AA18" s="3">
        <v>0</v>
      </c>
      <c r="AB18" s="3">
        <v>0</v>
      </c>
      <c r="AC18" s="3">
        <v>0</v>
      </c>
      <c r="AD18" s="3">
        <v>0</v>
      </c>
      <c r="AE18" s="3">
        <v>0</v>
      </c>
      <c r="AF18" s="25"/>
      <c r="AG18" s="25"/>
      <c r="AH18" s="25"/>
      <c r="AI18" s="25"/>
      <c r="AJ18" s="25"/>
      <c r="AK18" s="25"/>
      <c r="AL18" s="25"/>
      <c r="AM18" s="25"/>
      <c r="AN18" s="25"/>
    </row>
    <row r="19" spans="1:40" ht="15" thickBot="1">
      <c r="A19" s="23" t="s">
        <v>63</v>
      </c>
      <c r="B19" s="1">
        <v>3147</v>
      </c>
      <c r="C19" s="1">
        <v>7137</v>
      </c>
      <c r="D19" s="1">
        <v>12111</v>
      </c>
      <c r="E19" s="1">
        <v>23145</v>
      </c>
      <c r="F19" s="1">
        <v>35071</v>
      </c>
      <c r="G19" s="1">
        <v>53468</v>
      </c>
      <c r="H19" s="1">
        <v>59980</v>
      </c>
      <c r="I19" s="1">
        <v>70985</v>
      </c>
      <c r="J19" s="1">
        <v>81877</v>
      </c>
      <c r="K19" s="1">
        <v>107104</v>
      </c>
      <c r="L19" s="1">
        <v>127942</v>
      </c>
      <c r="M19" s="1">
        <v>17665</v>
      </c>
      <c r="N19" s="1">
        <v>17461</v>
      </c>
      <c r="O19" s="1">
        <v>17007</v>
      </c>
      <c r="P19" s="1">
        <v>18852</v>
      </c>
      <c r="Q19" s="1">
        <v>18225</v>
      </c>
      <c r="R19" s="1">
        <v>20381</v>
      </c>
      <c r="S19" s="1">
        <v>19711</v>
      </c>
      <c r="T19" s="1">
        <v>23560</v>
      </c>
      <c r="U19" s="1">
        <v>25271</v>
      </c>
      <c r="V19" s="1">
        <v>24385</v>
      </c>
      <c r="W19" s="1">
        <v>28016</v>
      </c>
      <c r="X19" s="1">
        <v>29432</v>
      </c>
      <c r="Y19" s="1">
        <v>28460</v>
      </c>
      <c r="Z19" s="92">
        <v>35369</v>
      </c>
      <c r="AA19" s="1">
        <v>31499</v>
      </c>
      <c r="AB19" s="1">
        <v>32617</v>
      </c>
      <c r="AC19" s="1">
        <v>38738</v>
      </c>
      <c r="AD19" s="1">
        <v>42437</v>
      </c>
      <c r="AE19" s="1">
        <v>50813</v>
      </c>
      <c r="AF19" s="25"/>
      <c r="AG19" s="25"/>
      <c r="AH19" s="25"/>
      <c r="AI19" s="25"/>
      <c r="AJ19" s="25"/>
      <c r="AK19" s="25"/>
      <c r="AL19" s="25"/>
      <c r="AM19" s="25"/>
      <c r="AN19" s="25"/>
    </row>
    <row r="20" spans="1:40" ht="15" thickBot="1">
      <c r="A20" s="22" t="s">
        <v>64</v>
      </c>
      <c r="B20" s="3">
        <v>751</v>
      </c>
      <c r="C20" s="3">
        <v>1476</v>
      </c>
      <c r="D20" s="3">
        <v>2411</v>
      </c>
      <c r="E20" s="3">
        <v>4587</v>
      </c>
      <c r="F20" s="3">
        <v>6998</v>
      </c>
      <c r="G20" s="3">
        <v>10551</v>
      </c>
      <c r="H20" s="3">
        <v>11675</v>
      </c>
      <c r="I20" s="3">
        <v>13739</v>
      </c>
      <c r="J20" s="3">
        <v>5759</v>
      </c>
      <c r="K20" s="3">
        <v>6944</v>
      </c>
      <c r="L20" s="3">
        <v>8919</v>
      </c>
      <c r="M20" s="3">
        <v>3439</v>
      </c>
      <c r="N20" s="3">
        <v>3359</v>
      </c>
      <c r="O20" s="3">
        <v>3267</v>
      </c>
      <c r="P20" s="3">
        <v>3674</v>
      </c>
      <c r="Q20" s="3">
        <v>3512</v>
      </c>
      <c r="R20" s="3">
        <v>4012</v>
      </c>
      <c r="S20" s="3">
        <v>3897</v>
      </c>
      <c r="T20" s="3">
        <v>-5662</v>
      </c>
      <c r="U20" s="3">
        <v>4469</v>
      </c>
      <c r="V20" s="3">
        <v>-1252</v>
      </c>
      <c r="W20" s="3">
        <v>1810</v>
      </c>
      <c r="X20" s="3">
        <v>1917</v>
      </c>
      <c r="Y20" s="3">
        <v>1848</v>
      </c>
      <c r="Z20" s="91">
        <v>2685</v>
      </c>
      <c r="AA20" s="3">
        <v>2076</v>
      </c>
      <c r="AB20" s="3">
        <v>2311</v>
      </c>
      <c r="AC20" s="3">
        <v>2724</v>
      </c>
      <c r="AD20" s="3">
        <v>2884</v>
      </c>
      <c r="AE20" s="3">
        <v>3628</v>
      </c>
      <c r="AF20" s="25"/>
      <c r="AG20" s="25"/>
      <c r="AH20" s="25"/>
      <c r="AI20" s="25"/>
      <c r="AJ20" s="25"/>
      <c r="AK20" s="25"/>
      <c r="AL20" s="25"/>
      <c r="AM20" s="25"/>
      <c r="AN20" s="25"/>
    </row>
    <row r="21" spans="1:40" ht="15" thickBot="1">
      <c r="A21" s="23" t="s">
        <v>161</v>
      </c>
      <c r="B21" s="1">
        <v>2396</v>
      </c>
      <c r="C21" s="1">
        <v>5661</v>
      </c>
      <c r="D21" s="1">
        <v>9700</v>
      </c>
      <c r="E21" s="1">
        <v>18557</v>
      </c>
      <c r="F21" s="1">
        <v>28073</v>
      </c>
      <c r="G21" s="1">
        <v>42917</v>
      </c>
      <c r="H21" s="1">
        <v>48305</v>
      </c>
      <c r="I21" s="1">
        <v>57246</v>
      </c>
      <c r="J21" s="1">
        <v>76119</v>
      </c>
      <c r="K21" s="1">
        <v>100160</v>
      </c>
      <c r="L21" s="1">
        <v>119023</v>
      </c>
      <c r="M21" s="1">
        <v>14226</v>
      </c>
      <c r="N21" s="1">
        <v>14102</v>
      </c>
      <c r="O21" s="1">
        <v>13740</v>
      </c>
      <c r="P21" s="1">
        <v>15178</v>
      </c>
      <c r="Q21" s="1">
        <v>14714</v>
      </c>
      <c r="R21" s="1">
        <v>16369</v>
      </c>
      <c r="S21" s="1">
        <v>15815</v>
      </c>
      <c r="T21" s="1">
        <v>29222</v>
      </c>
      <c r="U21" s="1">
        <v>20802</v>
      </c>
      <c r="V21" s="1">
        <v>25637</v>
      </c>
      <c r="W21" s="1">
        <v>26206</v>
      </c>
      <c r="X21" s="1">
        <v>27515</v>
      </c>
      <c r="Y21" s="1">
        <v>26612</v>
      </c>
      <c r="Z21" s="92">
        <v>32684</v>
      </c>
      <c r="AA21" s="1">
        <v>29423</v>
      </c>
      <c r="AB21" s="1">
        <v>30306</v>
      </c>
      <c r="AC21" s="1">
        <v>36014</v>
      </c>
      <c r="AD21" s="1">
        <v>39553</v>
      </c>
      <c r="AE21" s="1">
        <v>47185</v>
      </c>
      <c r="AF21" s="25"/>
      <c r="AG21" s="25"/>
      <c r="AH21" s="25"/>
      <c r="AI21" s="25"/>
      <c r="AJ21" s="25"/>
      <c r="AK21" s="25"/>
      <c r="AL21" s="25"/>
      <c r="AM21" s="25"/>
      <c r="AN21" s="25"/>
    </row>
    <row r="22" spans="1:40" ht="15" thickBot="1">
      <c r="A22" s="22" t="s">
        <v>65</v>
      </c>
      <c r="B22" s="3">
        <v>0</v>
      </c>
      <c r="C22" s="3">
        <v>0</v>
      </c>
      <c r="D22" s="3">
        <v>0</v>
      </c>
      <c r="E22" s="3">
        <v>0</v>
      </c>
      <c r="F22" s="3">
        <v>0</v>
      </c>
      <c r="G22" s="3">
        <v>0</v>
      </c>
      <c r="H22" s="3">
        <v>0</v>
      </c>
      <c r="I22" s="3">
        <v>0</v>
      </c>
      <c r="J22" s="3">
        <v>0</v>
      </c>
      <c r="K22" s="3">
        <v>0</v>
      </c>
      <c r="L22" s="3">
        <v>0</v>
      </c>
      <c r="M22" s="3">
        <v>0</v>
      </c>
      <c r="N22" s="3">
        <v>0</v>
      </c>
      <c r="O22" s="3">
        <v>0</v>
      </c>
      <c r="P22" s="3">
        <v>0</v>
      </c>
      <c r="Q22" s="3">
        <v>0</v>
      </c>
      <c r="R22" s="3">
        <v>0</v>
      </c>
      <c r="S22" s="3">
        <v>0</v>
      </c>
      <c r="T22" s="3">
        <v>0</v>
      </c>
      <c r="U22" s="3">
        <v>0</v>
      </c>
      <c r="V22" s="3">
        <v>0</v>
      </c>
      <c r="W22" s="3">
        <v>0</v>
      </c>
      <c r="X22" s="3">
        <v>0</v>
      </c>
      <c r="Y22" s="3">
        <v>0</v>
      </c>
      <c r="Z22" s="91">
        <v>0</v>
      </c>
      <c r="AA22" s="3">
        <v>0</v>
      </c>
      <c r="AB22" s="3">
        <v>0</v>
      </c>
      <c r="AC22" s="3">
        <v>0</v>
      </c>
      <c r="AD22" s="3">
        <v>0</v>
      </c>
      <c r="AE22" s="3">
        <v>0</v>
      </c>
      <c r="AF22" s="25"/>
      <c r="AG22" s="25"/>
      <c r="AH22" s="25"/>
      <c r="AI22" s="25"/>
      <c r="AJ22" s="25"/>
      <c r="AK22" s="25"/>
      <c r="AL22" s="25"/>
      <c r="AM22" s="25"/>
      <c r="AN22" s="25"/>
    </row>
    <row r="23" spans="1:40" ht="15" thickBot="1">
      <c r="A23" s="23" t="s">
        <v>66</v>
      </c>
      <c r="B23" s="1">
        <v>2396</v>
      </c>
      <c r="C23" s="1">
        <v>5661</v>
      </c>
      <c r="D23" s="1">
        <v>9700</v>
      </c>
      <c r="E23" s="1">
        <v>18557</v>
      </c>
      <c r="F23" s="1">
        <v>28073</v>
      </c>
      <c r="G23" s="1">
        <v>42917</v>
      </c>
      <c r="H23" s="1">
        <v>48305</v>
      </c>
      <c r="I23" s="1">
        <v>57246</v>
      </c>
      <c r="J23" s="1">
        <v>76119</v>
      </c>
      <c r="K23" s="1">
        <v>100160</v>
      </c>
      <c r="L23" s="1">
        <v>119023</v>
      </c>
      <c r="M23" s="1">
        <v>14226</v>
      </c>
      <c r="N23" s="1">
        <v>14102</v>
      </c>
      <c r="O23" s="1">
        <v>13740</v>
      </c>
      <c r="P23" s="1">
        <v>15178</v>
      </c>
      <c r="Q23" s="1">
        <v>14714</v>
      </c>
      <c r="R23" s="1">
        <v>16369</v>
      </c>
      <c r="S23" s="1">
        <v>15815</v>
      </c>
      <c r="T23" s="1">
        <v>29222</v>
      </c>
      <c r="U23" s="1">
        <v>20802</v>
      </c>
      <c r="V23" s="1">
        <v>25637</v>
      </c>
      <c r="W23" s="1">
        <v>26206</v>
      </c>
      <c r="X23" s="1">
        <v>27515</v>
      </c>
      <c r="Y23" s="1">
        <v>26612</v>
      </c>
      <c r="Z23" s="92">
        <v>32684</v>
      </c>
      <c r="AA23" s="1">
        <v>29423</v>
      </c>
      <c r="AB23" s="1">
        <v>30306</v>
      </c>
      <c r="AC23" s="1">
        <v>36014</v>
      </c>
      <c r="AD23" s="1">
        <v>39553</v>
      </c>
      <c r="AE23" s="1">
        <v>47185</v>
      </c>
      <c r="AF23" s="25"/>
      <c r="AG23" s="25"/>
      <c r="AH23" s="25"/>
      <c r="AI23" s="25"/>
      <c r="AJ23" s="25"/>
      <c r="AK23" s="25"/>
      <c r="AL23" s="25"/>
      <c r="AM23" s="25"/>
      <c r="AN23" s="25"/>
    </row>
  </sheetData>
  <mergeCells count="3">
    <mergeCell ref="A4:T4"/>
    <mergeCell ref="B5:L5"/>
    <mergeCell ref="M5:AE5"/>
  </mergeCells>
  <phoneticPr fontId="7" type="noConversion"/>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BBB40-CB5D-3542-BEC1-E58B9E3D91E3}">
  <dimension ref="A1:AA62"/>
  <sheetViews>
    <sheetView tabSelected="1" zoomScale="130" zoomScaleNormal="130" workbookViewId="0">
      <pane xSplit="1" ySplit="6" topLeftCell="Q7" activePane="bottomRight" state="frozen"/>
      <selection pane="topRight" activeCell="B1" sqref="B1"/>
      <selection pane="bottomLeft" activeCell="A7" sqref="A7"/>
      <selection pane="bottomRight" activeCell="AC18" sqref="AC18"/>
    </sheetView>
  </sheetViews>
  <sheetFormatPr baseColWidth="10" defaultColWidth="10.83203125" defaultRowHeight="16"/>
  <cols>
    <col min="1" max="1" width="72.6640625" style="35" bestFit="1" customWidth="1"/>
    <col min="2" max="6" width="10.6640625" style="35" customWidth="1"/>
    <col min="7" max="7" width="10.6640625" style="13" customWidth="1"/>
    <col min="8" max="16384" width="10.83203125" style="13"/>
  </cols>
  <sheetData>
    <row r="1" spans="1:27" s="4" customFormat="1" ht="15">
      <c r="A1" s="35"/>
      <c r="B1" s="35"/>
      <c r="C1" s="35"/>
      <c r="D1" s="35"/>
      <c r="E1" s="35"/>
      <c r="F1" s="35"/>
    </row>
    <row r="2" spans="1:27" s="4" customFormat="1" ht="15">
      <c r="A2" s="35"/>
      <c r="B2" s="35"/>
      <c r="C2" s="35"/>
      <c r="D2" s="35"/>
      <c r="E2" s="35"/>
      <c r="F2" s="35"/>
    </row>
    <row r="3" spans="1:27" s="4" customFormat="1" ht="15">
      <c r="A3" s="35"/>
      <c r="B3" s="35"/>
      <c r="C3" s="35"/>
      <c r="D3" s="35"/>
      <c r="E3" s="35"/>
      <c r="F3" s="35"/>
    </row>
    <row r="4" spans="1:27" s="4" customFormat="1" ht="14">
      <c r="A4" s="112" t="s">
        <v>67</v>
      </c>
      <c r="B4" s="112"/>
      <c r="C4" s="112"/>
      <c r="D4" s="112"/>
      <c r="E4" s="112"/>
      <c r="F4" s="112"/>
      <c r="G4" s="112"/>
      <c r="H4" s="112"/>
      <c r="I4" s="112"/>
      <c r="J4" s="112"/>
      <c r="K4" s="112"/>
      <c r="L4" s="112"/>
      <c r="M4" s="113"/>
      <c r="N4" s="113"/>
      <c r="O4" s="113"/>
      <c r="P4" s="46"/>
      <c r="Q4" s="46"/>
    </row>
    <row r="5" spans="1:27" s="4" customFormat="1" ht="40" customHeight="1">
      <c r="A5" s="15" t="s">
        <v>132</v>
      </c>
      <c r="B5" s="118" t="s">
        <v>57</v>
      </c>
      <c r="C5" s="119"/>
      <c r="D5" s="119"/>
      <c r="E5" s="119"/>
      <c r="F5" s="119"/>
      <c r="G5" s="119"/>
      <c r="H5" s="119"/>
      <c r="I5" s="119"/>
      <c r="J5" s="119"/>
      <c r="K5" s="119"/>
      <c r="L5" s="120"/>
      <c r="M5" s="118" t="s">
        <v>124</v>
      </c>
      <c r="N5" s="119"/>
      <c r="O5" s="119"/>
      <c r="P5" s="119"/>
      <c r="Q5" s="120"/>
      <c r="R5" s="121" t="s">
        <v>103</v>
      </c>
      <c r="S5" s="122"/>
      <c r="T5" s="122"/>
      <c r="U5" s="122"/>
      <c r="V5" s="123"/>
      <c r="W5" s="121" t="s">
        <v>104</v>
      </c>
      <c r="X5" s="122"/>
      <c r="Y5" s="122"/>
      <c r="Z5" s="122"/>
      <c r="AA5" s="123"/>
    </row>
    <row r="6" spans="1:27" s="4" customFormat="1" ht="16" customHeight="1">
      <c r="A6" s="36"/>
      <c r="B6" s="12">
        <v>2011</v>
      </c>
      <c r="C6" s="12">
        <v>2012</v>
      </c>
      <c r="D6" s="12">
        <v>2013</v>
      </c>
      <c r="E6" s="12">
        <v>2014</v>
      </c>
      <c r="F6" s="12">
        <v>2015</v>
      </c>
      <c r="G6" s="12">
        <v>2016</v>
      </c>
      <c r="H6" s="12">
        <v>2017</v>
      </c>
      <c r="I6" s="12">
        <v>2018</v>
      </c>
      <c r="J6" s="12">
        <v>2019</v>
      </c>
      <c r="K6" s="12">
        <v>2020</v>
      </c>
      <c r="L6" s="12">
        <v>2021</v>
      </c>
      <c r="M6" s="12">
        <v>2018</v>
      </c>
      <c r="N6" s="12">
        <v>2019</v>
      </c>
      <c r="O6" s="12">
        <v>2020</v>
      </c>
      <c r="P6" s="12">
        <v>2021</v>
      </c>
      <c r="Q6" s="12">
        <v>2022</v>
      </c>
      <c r="R6" s="12">
        <v>2018</v>
      </c>
      <c r="S6" s="12">
        <v>2019</v>
      </c>
      <c r="T6" s="12">
        <v>2020</v>
      </c>
      <c r="U6" s="12">
        <v>2021</v>
      </c>
      <c r="V6" s="12">
        <v>2022</v>
      </c>
      <c r="W6" s="12">
        <v>2018</v>
      </c>
      <c r="X6" s="12">
        <v>2019</v>
      </c>
      <c r="Y6" s="12">
        <v>2020</v>
      </c>
      <c r="Z6" s="12">
        <v>2021</v>
      </c>
      <c r="AA6" s="12">
        <v>2022</v>
      </c>
    </row>
    <row r="7" spans="1:27">
      <c r="A7" s="37" t="s">
        <v>68</v>
      </c>
      <c r="B7" s="37"/>
      <c r="C7" s="37"/>
      <c r="D7" s="37"/>
      <c r="E7" s="13"/>
      <c r="F7" s="13"/>
    </row>
    <row r="8" spans="1:27">
      <c r="A8" s="38" t="s">
        <v>162</v>
      </c>
      <c r="B8" s="8">
        <v>2396</v>
      </c>
      <c r="C8" s="8">
        <v>6841</v>
      </c>
      <c r="D8" s="8">
        <v>9700</v>
      </c>
      <c r="E8" s="8">
        <v>18557</v>
      </c>
      <c r="F8" s="8">
        <v>28073</v>
      </c>
      <c r="G8" s="8">
        <v>53468</v>
      </c>
      <c r="H8" s="8">
        <v>59980</v>
      </c>
      <c r="I8" s="8">
        <v>70985</v>
      </c>
      <c r="J8" s="8">
        <v>81877</v>
      </c>
      <c r="K8" s="8">
        <v>107104</v>
      </c>
      <c r="L8" s="8">
        <v>127943</v>
      </c>
      <c r="M8" s="8">
        <v>36127</v>
      </c>
      <c r="N8" s="8">
        <v>38606</v>
      </c>
      <c r="O8" s="8">
        <v>49656</v>
      </c>
      <c r="P8" s="104">
        <v>63829</v>
      </c>
      <c r="Q8" s="8">
        <v>81174</v>
      </c>
      <c r="R8" s="8">
        <v>52133</v>
      </c>
      <c r="S8" s="8">
        <v>58318</v>
      </c>
      <c r="T8" s="8">
        <v>77672</v>
      </c>
      <c r="U8" s="8">
        <v>95326</v>
      </c>
      <c r="V8" s="8">
        <v>131986</v>
      </c>
      <c r="W8" s="8">
        <v>17665</v>
      </c>
      <c r="X8" s="8">
        <v>18225</v>
      </c>
      <c r="Y8" s="8">
        <v>25271</v>
      </c>
      <c r="Z8" s="8">
        <v>28460</v>
      </c>
      <c r="AA8" s="8">
        <v>38738</v>
      </c>
    </row>
    <row r="9" spans="1:27">
      <c r="A9" s="38" t="s">
        <v>163</v>
      </c>
      <c r="B9" s="8">
        <f t="shared" ref="B9:X9" si="0">SUM(B10:B18)</f>
        <v>23</v>
      </c>
      <c r="C9" s="8">
        <f t="shared" si="0"/>
        <v>767</v>
      </c>
      <c r="D9" s="8">
        <f t="shared" si="0"/>
        <v>1373</v>
      </c>
      <c r="E9" s="8">
        <f t="shared" si="0"/>
        <v>-757</v>
      </c>
      <c r="F9" s="8">
        <f t="shared" si="0"/>
        <v>408</v>
      </c>
      <c r="G9" s="8">
        <f t="shared" si="0"/>
        <v>715</v>
      </c>
      <c r="H9" s="8">
        <f t="shared" si="0"/>
        <v>559</v>
      </c>
      <c r="I9" s="8">
        <f t="shared" si="0"/>
        <v>1903</v>
      </c>
      <c r="J9" s="8">
        <f t="shared" si="0"/>
        <v>1653</v>
      </c>
      <c r="K9" s="8">
        <f t="shared" si="0"/>
        <v>1673</v>
      </c>
      <c r="L9" s="8">
        <f t="shared" si="0"/>
        <v>2219</v>
      </c>
      <c r="M9" s="8">
        <f t="shared" si="0"/>
        <v>777</v>
      </c>
      <c r="N9" s="8">
        <f t="shared" si="0"/>
        <v>3247</v>
      </c>
      <c r="O9" s="8">
        <f t="shared" si="0"/>
        <v>2092</v>
      </c>
      <c r="P9" s="8">
        <f t="shared" ref="P9" si="1">SUM(P10:P18)</f>
        <v>8437</v>
      </c>
      <c r="Q9" s="8">
        <v>4182</v>
      </c>
      <c r="R9" s="8">
        <f t="shared" si="0"/>
        <v>2959</v>
      </c>
      <c r="S9" s="8">
        <f t="shared" si="0"/>
        <v>7033</v>
      </c>
      <c r="T9" s="8">
        <f t="shared" si="0"/>
        <v>5217</v>
      </c>
      <c r="U9" s="8">
        <f t="shared" si="0"/>
        <v>8975</v>
      </c>
      <c r="V9" s="8">
        <v>21819</v>
      </c>
      <c r="W9" s="8">
        <f>SUM(W10:W18)</f>
        <v>-6</v>
      </c>
      <c r="X9" s="8">
        <f t="shared" si="0"/>
        <v>397</v>
      </c>
      <c r="Y9" s="8">
        <f t="shared" ref="Y9" si="2">SUM(Y10:Y18)</f>
        <v>4303</v>
      </c>
      <c r="Z9" s="8">
        <f>SUM(Z10:Z18)</f>
        <v>12013</v>
      </c>
      <c r="AA9" s="8">
        <v>1390</v>
      </c>
    </row>
    <row r="10" spans="1:27">
      <c r="A10" s="39" t="s">
        <v>69</v>
      </c>
      <c r="B10" s="9">
        <v>119</v>
      </c>
      <c r="C10" s="9">
        <v>357</v>
      </c>
      <c r="D10" s="9">
        <v>551</v>
      </c>
      <c r="E10" s="9">
        <v>836</v>
      </c>
      <c r="F10" s="9">
        <v>1210</v>
      </c>
      <c r="G10" s="9">
        <v>1693</v>
      </c>
      <c r="H10" s="9">
        <v>2469</v>
      </c>
      <c r="I10" s="9">
        <v>3750</v>
      </c>
      <c r="J10" s="9">
        <v>6490</v>
      </c>
      <c r="K10" s="9">
        <v>9782</v>
      </c>
      <c r="L10" s="9">
        <v>11921</v>
      </c>
      <c r="M10" s="9">
        <v>1654</v>
      </c>
      <c r="N10" s="9">
        <v>2635</v>
      </c>
      <c r="O10" s="9">
        <v>4614</v>
      </c>
      <c r="P10" s="9">
        <v>5686</v>
      </c>
      <c r="Q10" s="9">
        <v>6808</v>
      </c>
      <c r="R10" s="9">
        <v>2597</v>
      </c>
      <c r="S10" s="9">
        <v>4093</v>
      </c>
      <c r="T10" s="9">
        <v>7115</v>
      </c>
      <c r="U10" s="9">
        <v>8750</v>
      </c>
      <c r="V10" s="9">
        <v>10507</v>
      </c>
      <c r="W10" s="9">
        <v>761</v>
      </c>
      <c r="X10" s="9">
        <v>1268</v>
      </c>
      <c r="Y10" s="9">
        <v>2225</v>
      </c>
      <c r="Z10" s="9">
        <v>2894</v>
      </c>
      <c r="AA10" s="9">
        <v>3328</v>
      </c>
    </row>
    <row r="11" spans="1:27">
      <c r="A11" s="39" t="s">
        <v>70</v>
      </c>
      <c r="B11" s="9">
        <v>5</v>
      </c>
      <c r="C11" s="9">
        <v>0</v>
      </c>
      <c r="D11" s="9">
        <v>55</v>
      </c>
      <c r="E11" s="9">
        <v>0</v>
      </c>
      <c r="F11" s="9">
        <v>0</v>
      </c>
      <c r="G11" s="9">
        <v>0</v>
      </c>
      <c r="H11" s="9">
        <v>0</v>
      </c>
      <c r="I11" s="9">
        <v>-54</v>
      </c>
      <c r="J11" s="9">
        <v>-6</v>
      </c>
      <c r="K11" s="9">
        <v>0</v>
      </c>
      <c r="L11" s="9">
        <v>0</v>
      </c>
      <c r="M11" s="9">
        <v>0</v>
      </c>
      <c r="N11" s="9">
        <v>0</v>
      </c>
      <c r="O11" s="9">
        <v>0</v>
      </c>
      <c r="P11" s="93">
        <v>-105</v>
      </c>
      <c r="Q11" s="9">
        <v>0</v>
      </c>
      <c r="R11" s="9">
        <v>0</v>
      </c>
      <c r="S11" s="9">
        <v>-6</v>
      </c>
      <c r="T11" s="9">
        <v>120</v>
      </c>
      <c r="U11" s="9">
        <v>0</v>
      </c>
      <c r="V11" s="9">
        <v>0</v>
      </c>
      <c r="W11" s="9">
        <v>0</v>
      </c>
      <c r="X11" s="9">
        <v>0</v>
      </c>
      <c r="Y11" s="9">
        <v>0</v>
      </c>
      <c r="Z11" s="9">
        <v>-393</v>
      </c>
      <c r="AA11" s="9">
        <v>0</v>
      </c>
    </row>
    <row r="12" spans="1:27">
      <c r="A12" s="39" t="s">
        <v>71</v>
      </c>
      <c r="B12" s="9">
        <v>-4</v>
      </c>
      <c r="C12" s="9">
        <v>0</v>
      </c>
      <c r="D12" s="9">
        <v>-49</v>
      </c>
      <c r="E12" s="9">
        <v>0</v>
      </c>
      <c r="F12" s="9">
        <v>0</v>
      </c>
      <c r="G12" s="9">
        <v>-119</v>
      </c>
      <c r="H12" s="9">
        <v>-131</v>
      </c>
      <c r="I12" s="9">
        <v>-156</v>
      </c>
      <c r="J12" s="9">
        <v>45</v>
      </c>
      <c r="K12" s="9">
        <v>0</v>
      </c>
      <c r="L12" s="9">
        <v>0</v>
      </c>
      <c r="M12" s="9">
        <v>-85</v>
      </c>
      <c r="N12" s="9">
        <v>-32</v>
      </c>
      <c r="O12" s="9">
        <v>-1</v>
      </c>
      <c r="P12" s="93">
        <v>0</v>
      </c>
      <c r="Q12" s="9">
        <v>0</v>
      </c>
      <c r="R12" s="9">
        <v>-125</v>
      </c>
      <c r="S12" s="9">
        <v>-56</v>
      </c>
      <c r="T12" s="9">
        <v>3</v>
      </c>
      <c r="U12" s="9">
        <v>0</v>
      </c>
      <c r="V12" s="9">
        <v>0</v>
      </c>
      <c r="W12" s="9">
        <v>0</v>
      </c>
      <c r="X12" s="9">
        <v>-26</v>
      </c>
      <c r="Y12" s="9">
        <v>-2</v>
      </c>
      <c r="Z12" s="9">
        <v>0</v>
      </c>
      <c r="AA12" s="9">
        <v>0</v>
      </c>
    </row>
    <row r="13" spans="1:27">
      <c r="A13" s="39" t="s">
        <v>134</v>
      </c>
      <c r="B13" s="9">
        <v>1</v>
      </c>
      <c r="C13" s="9">
        <v>0</v>
      </c>
      <c r="D13" s="9">
        <v>211</v>
      </c>
      <c r="E13" s="9">
        <v>-2</v>
      </c>
      <c r="F13" s="9">
        <v>-3</v>
      </c>
      <c r="G13" s="9">
        <v>-1</v>
      </c>
      <c r="H13" s="9">
        <v>0</v>
      </c>
      <c r="I13" s="9">
        <v>0</v>
      </c>
      <c r="J13" s="9">
        <v>-10</v>
      </c>
      <c r="K13" s="9">
        <v>0</v>
      </c>
      <c r="L13" s="9">
        <v>0</v>
      </c>
      <c r="M13" s="9">
        <v>0</v>
      </c>
      <c r="N13" s="9">
        <v>0</v>
      </c>
      <c r="O13" s="9">
        <v>0</v>
      </c>
      <c r="P13" s="93">
        <v>0</v>
      </c>
      <c r="Q13" s="9">
        <v>0</v>
      </c>
      <c r="R13" s="9">
        <v>0</v>
      </c>
      <c r="S13" s="9">
        <v>13</v>
      </c>
      <c r="T13" s="9">
        <v>8</v>
      </c>
      <c r="U13" s="9">
        <v>0</v>
      </c>
      <c r="V13" s="9">
        <v>0</v>
      </c>
      <c r="W13" s="9">
        <v>0</v>
      </c>
      <c r="X13" s="9">
        <v>0</v>
      </c>
      <c r="Y13" s="9">
        <v>0</v>
      </c>
      <c r="Z13" s="9">
        <v>0</v>
      </c>
      <c r="AA13" s="9">
        <v>0</v>
      </c>
    </row>
    <row r="14" spans="1:27">
      <c r="A14" s="39" t="s">
        <v>135</v>
      </c>
      <c r="B14" s="9">
        <v>0</v>
      </c>
      <c r="C14" s="9">
        <v>0</v>
      </c>
      <c r="D14" s="9">
        <v>0</v>
      </c>
      <c r="E14" s="9">
        <v>0</v>
      </c>
      <c r="F14" s="9">
        <v>0</v>
      </c>
      <c r="G14" s="9">
        <v>0</v>
      </c>
      <c r="H14" s="9">
        <v>0</v>
      </c>
      <c r="I14" s="9">
        <v>0</v>
      </c>
      <c r="J14" s="9">
        <v>0</v>
      </c>
      <c r="K14" s="9">
        <v>0</v>
      </c>
      <c r="L14" s="9">
        <v>0</v>
      </c>
      <c r="M14" s="9">
        <v>0</v>
      </c>
      <c r="N14" s="9">
        <v>0</v>
      </c>
      <c r="O14" s="9">
        <v>0</v>
      </c>
      <c r="P14" s="93">
        <v>0</v>
      </c>
      <c r="Q14" s="9">
        <v>0</v>
      </c>
      <c r="R14" s="9">
        <v>0</v>
      </c>
      <c r="S14" s="9">
        <v>0</v>
      </c>
      <c r="T14" s="9">
        <v>0</v>
      </c>
      <c r="U14" s="9">
        <v>0</v>
      </c>
      <c r="V14" s="9">
        <v>0</v>
      </c>
      <c r="W14" s="9">
        <v>0</v>
      </c>
      <c r="X14" s="9">
        <v>0</v>
      </c>
      <c r="Y14" s="9">
        <v>0</v>
      </c>
      <c r="Z14" s="9">
        <v>0</v>
      </c>
      <c r="AA14" s="9">
        <v>0</v>
      </c>
    </row>
    <row r="15" spans="1:27">
      <c r="A15" s="39" t="s">
        <v>136</v>
      </c>
      <c r="B15" s="9">
        <v>-128</v>
      </c>
      <c r="C15" s="9">
        <v>-181</v>
      </c>
      <c r="D15" s="9">
        <v>-537</v>
      </c>
      <c r="E15" s="9">
        <v>-1025</v>
      </c>
      <c r="F15" s="9">
        <v>-314</v>
      </c>
      <c r="G15" s="9">
        <v>-1239</v>
      </c>
      <c r="H15" s="9">
        <v>-2402</v>
      </c>
      <c r="I15" s="9">
        <v>-3456</v>
      </c>
      <c r="J15" s="9">
        <v>-5760</v>
      </c>
      <c r="K15" s="9">
        <v>-9993</v>
      </c>
      <c r="L15" s="9">
        <v>-13648</v>
      </c>
      <c r="M15" s="9">
        <v>-1500</v>
      </c>
      <c r="N15" s="9">
        <v>405</v>
      </c>
      <c r="O15" s="9">
        <v>-3469</v>
      </c>
      <c r="P15" s="93">
        <v>932</v>
      </c>
      <c r="Q15" s="9">
        <v>-6401</v>
      </c>
      <c r="R15" s="9">
        <v>-1507</v>
      </c>
      <c r="S15" s="9">
        <v>2698</v>
      </c>
      <c r="T15" s="9">
        <v>-4245</v>
      </c>
      <c r="U15" s="9">
        <v>1320</v>
      </c>
      <c r="V15" s="9">
        <v>5534</v>
      </c>
      <c r="W15" s="9">
        <v>-1211</v>
      </c>
      <c r="X15" s="9">
        <v>-1043</v>
      </c>
      <c r="Y15" s="9">
        <v>1222</v>
      </c>
      <c r="Z15" s="9">
        <v>7741</v>
      </c>
      <c r="AA15" s="9">
        <v>-3919</v>
      </c>
    </row>
    <row r="16" spans="1:27">
      <c r="A16" s="39" t="s">
        <v>137</v>
      </c>
      <c r="B16" s="9">
        <v>521</v>
      </c>
      <c r="C16" s="9">
        <v>485</v>
      </c>
      <c r="D16" s="9">
        <v>1163</v>
      </c>
      <c r="E16" s="9">
        <v>-751</v>
      </c>
      <c r="F16" s="9">
        <v>-158</v>
      </c>
      <c r="G16" s="9">
        <v>659</v>
      </c>
      <c r="H16" s="9">
        <v>571</v>
      </c>
      <c r="I16" s="9">
        <v>1715</v>
      </c>
      <c r="J16" s="9">
        <v>573</v>
      </c>
      <c r="K16" s="9">
        <v>2032</v>
      </c>
      <c r="L16" s="9">
        <v>4351</v>
      </c>
      <c r="M16" s="9">
        <v>648</v>
      </c>
      <c r="N16" s="9">
        <v>307</v>
      </c>
      <c r="O16" s="9">
        <v>1103</v>
      </c>
      <c r="P16" s="93">
        <v>2243</v>
      </c>
      <c r="Q16" s="9">
        <v>4581</v>
      </c>
      <c r="R16" s="9">
        <v>1886</v>
      </c>
      <c r="S16" s="9">
        <v>326</v>
      </c>
      <c r="T16" s="9">
        <v>2381</v>
      </c>
      <c r="U16" s="9">
        <v>-704</v>
      </c>
      <c r="V16" s="9">
        <v>6510</v>
      </c>
      <c r="W16" s="9">
        <v>330</v>
      </c>
      <c r="X16" s="9">
        <v>193</v>
      </c>
      <c r="Y16" s="9">
        <v>1453</v>
      </c>
      <c r="Z16" s="9">
        <v>1910</v>
      </c>
      <c r="AA16" s="9">
        <v>1908</v>
      </c>
    </row>
    <row r="17" spans="1:27">
      <c r="A17" s="39" t="s">
        <v>138</v>
      </c>
      <c r="B17" s="9">
        <v>-491</v>
      </c>
      <c r="C17" s="9">
        <v>106</v>
      </c>
      <c r="D17" s="9">
        <v>-21</v>
      </c>
      <c r="E17" s="9">
        <v>185</v>
      </c>
      <c r="F17" s="9">
        <v>-327</v>
      </c>
      <c r="G17" s="9">
        <v>-278</v>
      </c>
      <c r="H17" s="9">
        <v>52</v>
      </c>
      <c r="I17" s="9">
        <v>104</v>
      </c>
      <c r="J17" s="9">
        <v>321</v>
      </c>
      <c r="K17" s="9">
        <v>-50</v>
      </c>
      <c r="L17" s="9">
        <v>-302</v>
      </c>
      <c r="M17" s="9">
        <v>60</v>
      </c>
      <c r="N17" s="9">
        <v>-68</v>
      </c>
      <c r="O17" s="9">
        <v>-155</v>
      </c>
      <c r="P17" s="93">
        <v>-253</v>
      </c>
      <c r="Q17" s="9">
        <v>-588</v>
      </c>
      <c r="R17" s="9">
        <v>108</v>
      </c>
      <c r="S17" s="9">
        <v>-35</v>
      </c>
      <c r="T17" s="9">
        <v>-165</v>
      </c>
      <c r="U17" s="9">
        <v>-301</v>
      </c>
      <c r="V17" s="9">
        <v>-521</v>
      </c>
      <c r="W17" s="9">
        <v>114</v>
      </c>
      <c r="X17" s="9">
        <v>5</v>
      </c>
      <c r="Y17" s="9">
        <v>-595</v>
      </c>
      <c r="Z17" s="9">
        <v>-163</v>
      </c>
      <c r="AA17" s="9">
        <v>63</v>
      </c>
    </row>
    <row r="18" spans="1:27">
      <c r="A18" s="39" t="s">
        <v>139</v>
      </c>
      <c r="B18" s="9"/>
      <c r="C18" s="9"/>
      <c r="D18" s="9"/>
      <c r="E18" s="9"/>
      <c r="F18" s="9"/>
      <c r="G18" s="9"/>
      <c r="H18" s="9"/>
      <c r="I18" s="9"/>
      <c r="J18" s="9"/>
      <c r="K18" s="9">
        <v>-98</v>
      </c>
      <c r="L18" s="9">
        <v>-103</v>
      </c>
      <c r="M18" s="9"/>
      <c r="N18" s="9"/>
      <c r="O18" s="9"/>
      <c r="P18" s="93">
        <v>-66</v>
      </c>
      <c r="Q18" s="9">
        <v>-218</v>
      </c>
      <c r="R18" s="9"/>
      <c r="S18" s="9"/>
      <c r="T18" s="9"/>
      <c r="U18" s="9">
        <v>-90</v>
      </c>
      <c r="V18" s="9">
        <v>-211</v>
      </c>
      <c r="W18" s="9"/>
      <c r="X18" s="9"/>
      <c r="Y18" s="9"/>
      <c r="Z18" s="9">
        <v>24</v>
      </c>
      <c r="AA18" s="9">
        <v>10</v>
      </c>
    </row>
    <row r="19" spans="1:27" s="67" customFormat="1">
      <c r="A19" s="65" t="s">
        <v>72</v>
      </c>
      <c r="B19" s="66">
        <v>0</v>
      </c>
      <c r="C19" s="66">
        <v>0</v>
      </c>
      <c r="D19" s="66">
        <v>0</v>
      </c>
      <c r="E19" s="66">
        <v>0</v>
      </c>
      <c r="F19" s="66">
        <v>0</v>
      </c>
      <c r="G19" s="66">
        <v>-11059</v>
      </c>
      <c r="H19" s="66">
        <v>-11963</v>
      </c>
      <c r="I19" s="66">
        <v>-11700</v>
      </c>
      <c r="J19" s="66">
        <v>-7714</v>
      </c>
      <c r="K19" s="66">
        <v>-2149</v>
      </c>
      <c r="L19" s="66">
        <v>-14252</v>
      </c>
      <c r="M19" s="66">
        <v>-7143</v>
      </c>
      <c r="N19" s="66">
        <v>-10135</v>
      </c>
      <c r="O19" s="66">
        <v>-3806</v>
      </c>
      <c r="P19" s="94">
        <v>5046</v>
      </c>
      <c r="Q19" s="66">
        <v>-5247</v>
      </c>
      <c r="R19" s="66">
        <v>-8737</v>
      </c>
      <c r="S19" s="66">
        <v>-13953</v>
      </c>
      <c r="T19" s="66">
        <v>-5214</v>
      </c>
      <c r="U19" s="66">
        <v>-3795</v>
      </c>
      <c r="V19" s="66">
        <v>-8990</v>
      </c>
      <c r="W19" s="66">
        <v>-2976</v>
      </c>
      <c r="X19" s="66">
        <v>-4865</v>
      </c>
      <c r="Y19" s="66">
        <v>-5064</v>
      </c>
      <c r="Z19" s="66">
        <v>640</v>
      </c>
      <c r="AA19" s="66">
        <v>-2674</v>
      </c>
    </row>
    <row r="20" spans="1:27" s="67" customFormat="1">
      <c r="A20" s="65" t="s">
        <v>73</v>
      </c>
      <c r="B20" s="66">
        <v>-76</v>
      </c>
      <c r="C20" s="66">
        <v>-256</v>
      </c>
      <c r="D20" s="66">
        <v>68</v>
      </c>
      <c r="E20" s="66">
        <v>0</v>
      </c>
      <c r="F20" s="66">
        <v>0</v>
      </c>
      <c r="G20" s="66">
        <v>78</v>
      </c>
      <c r="H20" s="66">
        <v>0</v>
      </c>
      <c r="I20" s="66">
        <v>0</v>
      </c>
      <c r="J20" s="66">
        <v>0</v>
      </c>
      <c r="K20" s="66">
        <v>-134</v>
      </c>
      <c r="L20" s="66">
        <v>-454</v>
      </c>
      <c r="M20" s="66">
        <v>0</v>
      </c>
      <c r="N20" s="66">
        <v>0</v>
      </c>
      <c r="O20" s="66">
        <v>62</v>
      </c>
      <c r="P20" s="94">
        <v>-384</v>
      </c>
      <c r="Q20" s="66">
        <v>36</v>
      </c>
      <c r="R20" s="66">
        <v>0</v>
      </c>
      <c r="S20" s="66">
        <v>0</v>
      </c>
      <c r="T20" s="66">
        <v>148</v>
      </c>
      <c r="U20" s="66">
        <v>354</v>
      </c>
      <c r="V20" s="66">
        <v>-166</v>
      </c>
      <c r="W20" s="66">
        <v>0</v>
      </c>
      <c r="X20" s="66">
        <v>0</v>
      </c>
      <c r="Y20" s="66">
        <v>-198</v>
      </c>
      <c r="Z20" s="66">
        <v>-147</v>
      </c>
      <c r="AA20" s="66">
        <v>-123</v>
      </c>
    </row>
    <row r="21" spans="1:27">
      <c r="A21" s="38" t="s">
        <v>74</v>
      </c>
      <c r="B21" s="10">
        <v>2343</v>
      </c>
      <c r="C21" s="10">
        <v>7353</v>
      </c>
      <c r="D21" s="10">
        <v>11140</v>
      </c>
      <c r="E21" s="10">
        <v>17840</v>
      </c>
      <c r="F21" s="10">
        <v>28480</v>
      </c>
      <c r="G21" s="10">
        <v>43205</v>
      </c>
      <c r="H21" s="10">
        <v>48575</v>
      </c>
      <c r="I21" s="10">
        <v>61189</v>
      </c>
      <c r="J21" s="10">
        <v>75817</v>
      </c>
      <c r="K21" s="10">
        <v>106494</v>
      </c>
      <c r="L21" s="10">
        <v>115456</v>
      </c>
      <c r="M21" s="10">
        <v>28759</v>
      </c>
      <c r="N21" s="10">
        <v>31713</v>
      </c>
      <c r="O21" s="10">
        <v>48004</v>
      </c>
      <c r="P21" s="95">
        <v>76928</v>
      </c>
      <c r="Q21" s="10">
        <v>80145</v>
      </c>
      <c r="R21" s="10">
        <v>46356</v>
      </c>
      <c r="S21" s="10">
        <v>51398</v>
      </c>
      <c r="T21" s="10">
        <v>77825</v>
      </c>
      <c r="U21" s="10">
        <v>100950</v>
      </c>
      <c r="V21" s="10">
        <v>144649</v>
      </c>
      <c r="W21" s="10">
        <f>W8+W9+W19+W20</f>
        <v>14683</v>
      </c>
      <c r="X21" s="10">
        <f>X8+X9+X19+X20</f>
        <v>13757</v>
      </c>
      <c r="Y21" s="10">
        <f>Y8+Y9+Y19+Y20</f>
        <v>24312</v>
      </c>
      <c r="Z21" s="10">
        <v>40966</v>
      </c>
      <c r="AA21" s="10">
        <v>37331</v>
      </c>
    </row>
    <row r="22" spans="1:27">
      <c r="A22" s="40" t="s">
        <v>75</v>
      </c>
      <c r="B22" s="7"/>
      <c r="C22" s="7"/>
      <c r="D22" s="7"/>
      <c r="E22" s="7"/>
      <c r="F22" s="7"/>
      <c r="G22" s="7"/>
      <c r="H22" s="7"/>
      <c r="I22" s="7"/>
      <c r="J22" s="7"/>
      <c r="K22" s="7"/>
      <c r="L22" s="7"/>
      <c r="M22" s="7"/>
      <c r="N22" s="7"/>
      <c r="O22" s="7"/>
      <c r="P22" s="96"/>
      <c r="Q22" s="7"/>
      <c r="R22" s="7"/>
      <c r="S22" s="7"/>
      <c r="T22" s="7"/>
      <c r="U22" s="7"/>
      <c r="V22" s="7"/>
      <c r="W22" s="7"/>
      <c r="X22" s="7"/>
      <c r="Y22" s="7"/>
      <c r="Z22" s="7"/>
      <c r="AA22" s="7"/>
    </row>
    <row r="23" spans="1:27">
      <c r="A23" s="39" t="s">
        <v>164</v>
      </c>
      <c r="B23" s="9">
        <v>-300</v>
      </c>
      <c r="C23" s="9">
        <v>-1005</v>
      </c>
      <c r="D23" s="9">
        <v>-1961</v>
      </c>
      <c r="E23" s="9">
        <v>-1685</v>
      </c>
      <c r="F23" s="9">
        <v>-2145</v>
      </c>
      <c r="G23" s="9">
        <v>-3978</v>
      </c>
      <c r="H23" s="9">
        <v>-5685</v>
      </c>
      <c r="I23" s="9">
        <v>-10708</v>
      </c>
      <c r="J23" s="9">
        <v>-17490</v>
      </c>
      <c r="K23" s="9">
        <v>-13788</v>
      </c>
      <c r="L23" s="9">
        <v>-16845</v>
      </c>
      <c r="M23" s="9">
        <v>-4927</v>
      </c>
      <c r="N23" s="9">
        <v>-5343</v>
      </c>
      <c r="O23" s="9">
        <v>-6758</v>
      </c>
      <c r="P23" s="93">
        <v>-8105</v>
      </c>
      <c r="Q23" s="9">
        <v>-10476</v>
      </c>
      <c r="R23" s="9">
        <v>-7902</v>
      </c>
      <c r="S23" s="9">
        <v>-8347</v>
      </c>
      <c r="T23" s="9">
        <v>-10540</v>
      </c>
      <c r="U23" s="9">
        <v>-12945</v>
      </c>
      <c r="V23" s="9">
        <v>-25123</v>
      </c>
      <c r="W23" s="9">
        <v>-1485</v>
      </c>
      <c r="X23" s="9">
        <v>-2691</v>
      </c>
      <c r="Y23" s="9">
        <v>-2946</v>
      </c>
      <c r="Z23" s="9">
        <v>-3851</v>
      </c>
      <c r="AA23" s="9">
        <v>-4933</v>
      </c>
    </row>
    <row r="24" spans="1:27">
      <c r="A24" s="39" t="s">
        <v>90</v>
      </c>
      <c r="B24" s="9">
        <v>0</v>
      </c>
      <c r="C24" s="9">
        <v>0</v>
      </c>
      <c r="D24" s="9">
        <v>0</v>
      </c>
      <c r="E24" s="9">
        <v>0</v>
      </c>
      <c r="F24" s="9">
        <v>0</v>
      </c>
      <c r="G24" s="9">
        <v>0</v>
      </c>
      <c r="H24" s="9">
        <v>0</v>
      </c>
      <c r="I24" s="9">
        <v>0</v>
      </c>
      <c r="J24" s="9">
        <v>0</v>
      </c>
      <c r="K24" s="9">
        <v>0</v>
      </c>
      <c r="L24" s="9">
        <v>0</v>
      </c>
      <c r="M24" s="9">
        <v>0</v>
      </c>
      <c r="N24" s="9">
        <v>0</v>
      </c>
      <c r="O24" s="9">
        <v>0</v>
      </c>
      <c r="P24" s="93">
        <v>0</v>
      </c>
      <c r="Q24" s="9">
        <v>0</v>
      </c>
      <c r="R24" s="9">
        <v>0</v>
      </c>
      <c r="S24" s="9">
        <v>0</v>
      </c>
      <c r="T24" s="9">
        <v>0</v>
      </c>
      <c r="U24" s="9">
        <v>0</v>
      </c>
      <c r="V24" s="9">
        <v>0</v>
      </c>
      <c r="W24" s="9">
        <v>0</v>
      </c>
      <c r="X24" s="9">
        <v>0</v>
      </c>
      <c r="Y24" s="9">
        <v>0</v>
      </c>
      <c r="Z24" s="9">
        <v>0</v>
      </c>
      <c r="AA24" s="9">
        <v>0</v>
      </c>
    </row>
    <row r="25" spans="1:27">
      <c r="A25" s="39" t="s">
        <v>91</v>
      </c>
      <c r="B25" s="9">
        <v>0</v>
      </c>
      <c r="C25" s="9">
        <v>0</v>
      </c>
      <c r="D25" s="9">
        <v>0</v>
      </c>
      <c r="E25" s="9">
        <v>0</v>
      </c>
      <c r="F25" s="9">
        <v>0</v>
      </c>
      <c r="G25" s="9">
        <v>0</v>
      </c>
      <c r="H25" s="9">
        <v>0</v>
      </c>
      <c r="I25" s="9">
        <v>6</v>
      </c>
      <c r="J25" s="9">
        <v>21</v>
      </c>
      <c r="K25" s="9">
        <v>0</v>
      </c>
      <c r="L25" s="9">
        <v>24</v>
      </c>
      <c r="M25" s="9">
        <v>0</v>
      </c>
      <c r="N25" s="9">
        <v>0</v>
      </c>
      <c r="O25" s="9">
        <v>34</v>
      </c>
      <c r="P25" s="93">
        <v>0</v>
      </c>
      <c r="Q25" s="9">
        <v>0</v>
      </c>
      <c r="R25" s="9">
        <v>5</v>
      </c>
      <c r="S25" s="9">
        <v>6</v>
      </c>
      <c r="T25" s="9">
        <v>34</v>
      </c>
      <c r="U25" s="9">
        <v>0</v>
      </c>
      <c r="V25" s="9">
        <v>0</v>
      </c>
      <c r="W25" s="9">
        <v>0</v>
      </c>
      <c r="X25" s="9">
        <v>0</v>
      </c>
      <c r="Y25" s="9">
        <v>34</v>
      </c>
      <c r="Z25" s="9">
        <v>0</v>
      </c>
      <c r="AA25" s="9">
        <v>0</v>
      </c>
    </row>
    <row r="26" spans="1:27">
      <c r="A26" s="39" t="s">
        <v>76</v>
      </c>
      <c r="B26" s="9">
        <v>0</v>
      </c>
      <c r="C26" s="9">
        <v>0</v>
      </c>
      <c r="D26" s="9">
        <v>0</v>
      </c>
      <c r="E26" s="9">
        <v>0</v>
      </c>
      <c r="F26" s="9">
        <v>0</v>
      </c>
      <c r="G26" s="9">
        <v>0</v>
      </c>
      <c r="H26" s="9">
        <v>0</v>
      </c>
      <c r="I26" s="9">
        <v>0</v>
      </c>
      <c r="J26" s="9">
        <v>0</v>
      </c>
      <c r="K26" s="9">
        <v>0</v>
      </c>
      <c r="L26" s="9">
        <v>0</v>
      </c>
      <c r="M26" s="9">
        <v>0</v>
      </c>
      <c r="N26" s="9">
        <v>0</v>
      </c>
      <c r="O26" s="9">
        <v>0</v>
      </c>
      <c r="P26" s="93">
        <v>0</v>
      </c>
      <c r="Q26" s="9">
        <v>0</v>
      </c>
      <c r="R26" s="9">
        <v>0</v>
      </c>
      <c r="S26" s="9">
        <v>0</v>
      </c>
      <c r="T26" s="9">
        <v>0</v>
      </c>
      <c r="U26" s="9">
        <v>0</v>
      </c>
      <c r="V26" s="9">
        <v>0</v>
      </c>
      <c r="W26" s="9">
        <v>0</v>
      </c>
      <c r="X26" s="9">
        <v>0</v>
      </c>
      <c r="Y26" s="9">
        <v>0</v>
      </c>
      <c r="Z26" s="9">
        <v>0</v>
      </c>
      <c r="AA26" s="9">
        <v>0</v>
      </c>
    </row>
    <row r="27" spans="1:27">
      <c r="A27" s="39" t="s">
        <v>92</v>
      </c>
      <c r="B27" s="9">
        <v>0</v>
      </c>
      <c r="C27" s="9">
        <v>0</v>
      </c>
      <c r="D27" s="9">
        <v>0</v>
      </c>
      <c r="E27" s="9">
        <v>0</v>
      </c>
      <c r="F27" s="9">
        <v>0</v>
      </c>
      <c r="G27" s="9">
        <v>0</v>
      </c>
      <c r="H27" s="9">
        <v>0</v>
      </c>
      <c r="I27" s="9">
        <v>0</v>
      </c>
      <c r="J27" s="9">
        <v>0</v>
      </c>
      <c r="K27" s="9">
        <v>0</v>
      </c>
      <c r="L27" s="9">
        <v>0</v>
      </c>
      <c r="M27" s="9">
        <v>0</v>
      </c>
      <c r="N27" s="9">
        <v>0</v>
      </c>
      <c r="O27" s="9">
        <v>0</v>
      </c>
      <c r="P27" s="93">
        <v>0</v>
      </c>
      <c r="Q27" s="9">
        <v>0</v>
      </c>
      <c r="R27" s="9">
        <v>0</v>
      </c>
      <c r="S27" s="9">
        <v>0</v>
      </c>
      <c r="T27" s="9">
        <v>0</v>
      </c>
      <c r="U27" s="9">
        <v>0</v>
      </c>
      <c r="V27" s="9">
        <v>0</v>
      </c>
      <c r="W27" s="9">
        <v>0</v>
      </c>
      <c r="X27" s="9">
        <v>0</v>
      </c>
      <c r="Y27" s="9">
        <v>0</v>
      </c>
      <c r="Z27" s="9">
        <v>0</v>
      </c>
      <c r="AA27" s="9">
        <v>0</v>
      </c>
    </row>
    <row r="28" spans="1:27">
      <c r="A28" s="39" t="s">
        <v>93</v>
      </c>
      <c r="B28" s="9">
        <v>0</v>
      </c>
      <c r="C28" s="9">
        <v>0</v>
      </c>
      <c r="D28" s="9">
        <v>0</v>
      </c>
      <c r="E28" s="9">
        <v>0</v>
      </c>
      <c r="F28" s="9">
        <v>0</v>
      </c>
      <c r="G28" s="9">
        <v>0</v>
      </c>
      <c r="H28" s="9">
        <v>0</v>
      </c>
      <c r="I28" s="9">
        <v>0</v>
      </c>
      <c r="J28" s="9">
        <v>0</v>
      </c>
      <c r="K28" s="9">
        <v>0</v>
      </c>
      <c r="L28" s="9">
        <v>0</v>
      </c>
      <c r="M28" s="9">
        <v>0</v>
      </c>
      <c r="N28" s="9">
        <v>0</v>
      </c>
      <c r="O28" s="9">
        <v>0</v>
      </c>
      <c r="P28" s="93">
        <v>0</v>
      </c>
      <c r="Q28" s="9">
        <v>0</v>
      </c>
      <c r="R28" s="9">
        <v>0</v>
      </c>
      <c r="S28" s="9">
        <v>0</v>
      </c>
      <c r="T28" s="9">
        <v>0</v>
      </c>
      <c r="U28" s="9">
        <v>0</v>
      </c>
      <c r="V28" s="9">
        <v>0</v>
      </c>
      <c r="W28" s="9">
        <v>0</v>
      </c>
      <c r="X28" s="9">
        <v>0</v>
      </c>
      <c r="Y28" s="9">
        <v>0</v>
      </c>
      <c r="Z28" s="9">
        <v>0</v>
      </c>
      <c r="AA28" s="9">
        <v>0</v>
      </c>
    </row>
    <row r="29" spans="1:27">
      <c r="A29" s="39" t="s">
        <v>94</v>
      </c>
      <c r="B29" s="9">
        <v>0</v>
      </c>
      <c r="C29" s="9">
        <v>0</v>
      </c>
      <c r="D29" s="9">
        <v>0</v>
      </c>
      <c r="E29" s="9">
        <v>0</v>
      </c>
      <c r="F29" s="9">
        <v>0</v>
      </c>
      <c r="G29" s="9">
        <v>0</v>
      </c>
      <c r="H29" s="9">
        <v>0</v>
      </c>
      <c r="I29" s="9">
        <v>0</v>
      </c>
      <c r="J29" s="9">
        <v>0</v>
      </c>
      <c r="K29" s="9">
        <v>0</v>
      </c>
      <c r="L29" s="9">
        <v>0</v>
      </c>
      <c r="M29" s="9">
        <v>0</v>
      </c>
      <c r="N29" s="9">
        <v>0</v>
      </c>
      <c r="O29" s="9">
        <v>0</v>
      </c>
      <c r="P29" s="93">
        <v>0</v>
      </c>
      <c r="Q29" s="9">
        <v>0</v>
      </c>
      <c r="R29" s="9">
        <v>0</v>
      </c>
      <c r="S29" s="9">
        <v>0</v>
      </c>
      <c r="T29" s="9">
        <v>0</v>
      </c>
      <c r="U29" s="9">
        <v>0</v>
      </c>
      <c r="V29" s="9">
        <v>0</v>
      </c>
      <c r="W29" s="9">
        <v>0</v>
      </c>
      <c r="X29" s="9">
        <v>0</v>
      </c>
      <c r="Y29" s="9">
        <v>0</v>
      </c>
      <c r="Z29" s="9">
        <v>0</v>
      </c>
      <c r="AA29" s="9">
        <v>0</v>
      </c>
    </row>
    <row r="30" spans="1:27">
      <c r="A30" s="39" t="s">
        <v>77</v>
      </c>
      <c r="B30" s="9">
        <v>0</v>
      </c>
      <c r="C30" s="9">
        <v>0</v>
      </c>
      <c r="D30" s="9">
        <v>0</v>
      </c>
      <c r="E30" s="9">
        <v>0</v>
      </c>
      <c r="F30" s="9">
        <v>0</v>
      </c>
      <c r="G30" s="9">
        <v>0</v>
      </c>
      <c r="H30" s="9">
        <v>0</v>
      </c>
      <c r="I30" s="9">
        <v>0</v>
      </c>
      <c r="J30" s="9">
        <v>0</v>
      </c>
      <c r="K30" s="9">
        <v>0</v>
      </c>
      <c r="L30" s="9">
        <v>0</v>
      </c>
      <c r="M30" s="9">
        <v>0</v>
      </c>
      <c r="N30" s="9">
        <v>0</v>
      </c>
      <c r="O30" s="9">
        <v>0</v>
      </c>
      <c r="P30" s="93">
        <v>0</v>
      </c>
      <c r="Q30" s="9">
        <v>0</v>
      </c>
      <c r="R30" s="9">
        <v>0</v>
      </c>
      <c r="S30" s="9">
        <v>0</v>
      </c>
      <c r="T30" s="9">
        <v>0</v>
      </c>
      <c r="U30" s="9">
        <v>0</v>
      </c>
      <c r="V30" s="9">
        <v>0</v>
      </c>
      <c r="W30" s="9">
        <v>0</v>
      </c>
      <c r="X30" s="9">
        <v>0</v>
      </c>
      <c r="Y30" s="9">
        <v>0</v>
      </c>
      <c r="Z30" s="9">
        <v>0</v>
      </c>
      <c r="AA30" s="9">
        <v>0</v>
      </c>
    </row>
    <row r="31" spans="1:27">
      <c r="A31" s="39" t="s">
        <v>78</v>
      </c>
      <c r="B31" s="9">
        <v>0</v>
      </c>
      <c r="C31" s="9">
        <v>0</v>
      </c>
      <c r="D31" s="9">
        <v>0</v>
      </c>
      <c r="E31" s="9">
        <v>0</v>
      </c>
      <c r="F31" s="9">
        <v>0</v>
      </c>
      <c r="G31" s="9">
        <v>0</v>
      </c>
      <c r="H31" s="9">
        <v>0</v>
      </c>
      <c r="I31" s="9">
        <v>0</v>
      </c>
      <c r="J31" s="9">
        <v>0</v>
      </c>
      <c r="K31" s="9">
        <v>0</v>
      </c>
      <c r="L31" s="9">
        <v>0</v>
      </c>
      <c r="M31" s="9">
        <v>0</v>
      </c>
      <c r="N31" s="9">
        <v>0</v>
      </c>
      <c r="O31" s="9">
        <v>0</v>
      </c>
      <c r="P31" s="93">
        <v>0</v>
      </c>
      <c r="Q31" s="9">
        <v>0</v>
      </c>
      <c r="R31" s="9">
        <v>0</v>
      </c>
      <c r="S31" s="9">
        <v>0</v>
      </c>
      <c r="T31" s="9">
        <v>0</v>
      </c>
      <c r="U31" s="9">
        <v>0</v>
      </c>
      <c r="V31" s="9">
        <v>0</v>
      </c>
      <c r="W31" s="9">
        <v>0</v>
      </c>
      <c r="X31" s="9">
        <v>0</v>
      </c>
      <c r="Y31" s="9">
        <v>0</v>
      </c>
      <c r="Z31" s="9">
        <v>0</v>
      </c>
      <c r="AA31" s="9">
        <v>0</v>
      </c>
    </row>
    <row r="32" spans="1:27">
      <c r="A32" s="39" t="s">
        <v>79</v>
      </c>
      <c r="B32" s="9">
        <v>0</v>
      </c>
      <c r="C32" s="9">
        <v>0</v>
      </c>
      <c r="D32" s="9">
        <v>0</v>
      </c>
      <c r="E32" s="9">
        <v>91</v>
      </c>
      <c r="F32" s="9">
        <v>0</v>
      </c>
      <c r="G32" s="9">
        <v>0</v>
      </c>
      <c r="H32" s="9">
        <v>0</v>
      </c>
      <c r="I32" s="9">
        <v>0</v>
      </c>
      <c r="J32" s="9">
        <v>0</v>
      </c>
      <c r="K32" s="9">
        <v>0</v>
      </c>
      <c r="L32" s="9">
        <v>0</v>
      </c>
      <c r="M32" s="9">
        <v>0</v>
      </c>
      <c r="N32" s="9">
        <v>0</v>
      </c>
      <c r="O32" s="9">
        <v>0</v>
      </c>
      <c r="P32" s="93">
        <v>0</v>
      </c>
      <c r="Q32" s="9">
        <v>0</v>
      </c>
      <c r="R32" s="9">
        <v>0</v>
      </c>
      <c r="S32" s="9">
        <v>0</v>
      </c>
      <c r="T32" s="9">
        <v>0</v>
      </c>
      <c r="U32" s="9">
        <v>0</v>
      </c>
      <c r="V32" s="9">
        <v>0</v>
      </c>
      <c r="W32" s="9">
        <v>0</v>
      </c>
      <c r="X32" s="9">
        <v>0</v>
      </c>
      <c r="Y32" s="9">
        <v>0</v>
      </c>
      <c r="Z32" s="9">
        <v>0</v>
      </c>
      <c r="AA32" s="9">
        <v>0</v>
      </c>
    </row>
    <row r="33" spans="1:27">
      <c r="A33" s="39" t="s">
        <v>119</v>
      </c>
      <c r="B33" s="9">
        <v>0</v>
      </c>
      <c r="C33" s="9">
        <v>0</v>
      </c>
      <c r="D33" s="9">
        <v>49</v>
      </c>
      <c r="E33" s="9">
        <v>17</v>
      </c>
      <c r="F33" s="9">
        <v>0</v>
      </c>
      <c r="G33" s="9">
        <v>119</v>
      </c>
      <c r="H33" s="9">
        <v>131</v>
      </c>
      <c r="I33" s="9">
        <v>156</v>
      </c>
      <c r="J33" s="9">
        <v>0</v>
      </c>
      <c r="K33" s="9">
        <v>0</v>
      </c>
      <c r="L33" s="9">
        <v>0</v>
      </c>
      <c r="M33" s="9">
        <v>85</v>
      </c>
      <c r="N33" s="9">
        <v>41</v>
      </c>
      <c r="O33" s="9">
        <v>1</v>
      </c>
      <c r="P33" s="93">
        <v>0</v>
      </c>
      <c r="Q33" s="9">
        <v>0</v>
      </c>
      <c r="R33" s="9">
        <v>125</v>
      </c>
      <c r="S33" s="9">
        <v>56</v>
      </c>
      <c r="T33" s="9">
        <v>-3</v>
      </c>
      <c r="U33" s="9">
        <v>0</v>
      </c>
      <c r="V33" s="9">
        <v>0</v>
      </c>
      <c r="W33" s="9">
        <v>0</v>
      </c>
      <c r="X33" s="9">
        <v>26</v>
      </c>
      <c r="Y33" s="9">
        <v>2</v>
      </c>
      <c r="Z33" s="9">
        <v>0</v>
      </c>
      <c r="AA33" s="9">
        <v>0</v>
      </c>
    </row>
    <row r="34" spans="1:27">
      <c r="A34" s="39" t="s">
        <v>120</v>
      </c>
      <c r="B34" s="9">
        <v>0</v>
      </c>
      <c r="C34" s="9">
        <v>0</v>
      </c>
      <c r="D34" s="9">
        <v>0</v>
      </c>
      <c r="E34" s="9">
        <v>0</v>
      </c>
      <c r="F34" s="9">
        <v>0</v>
      </c>
      <c r="G34" s="9">
        <v>0</v>
      </c>
      <c r="H34" s="9">
        <v>0</v>
      </c>
      <c r="I34" s="9">
        <v>0</v>
      </c>
      <c r="J34" s="9">
        <v>0</v>
      </c>
      <c r="K34" s="9">
        <v>0</v>
      </c>
      <c r="L34" s="9">
        <v>0</v>
      </c>
      <c r="M34" s="9">
        <v>0</v>
      </c>
      <c r="N34" s="9">
        <v>0</v>
      </c>
      <c r="O34" s="9">
        <v>0</v>
      </c>
      <c r="P34" s="93">
        <v>0</v>
      </c>
      <c r="Q34" s="9">
        <v>0</v>
      </c>
      <c r="R34" s="9">
        <v>0</v>
      </c>
      <c r="S34" s="9">
        <v>0</v>
      </c>
      <c r="T34" s="9">
        <v>0</v>
      </c>
      <c r="U34" s="9">
        <v>0</v>
      </c>
      <c r="V34" s="9">
        <v>0</v>
      </c>
      <c r="W34" s="9">
        <v>0</v>
      </c>
      <c r="X34" s="9">
        <v>0</v>
      </c>
      <c r="Y34" s="9">
        <v>0</v>
      </c>
      <c r="Z34" s="9">
        <v>0</v>
      </c>
      <c r="AA34" s="9">
        <v>0</v>
      </c>
    </row>
    <row r="35" spans="1:27">
      <c r="A35" s="41" t="s">
        <v>80</v>
      </c>
      <c r="B35" s="10">
        <v>-300</v>
      </c>
      <c r="C35" s="10">
        <v>2639</v>
      </c>
      <c r="D35" s="10">
        <v>1732</v>
      </c>
      <c r="E35" s="10">
        <v>-1577</v>
      </c>
      <c r="F35" s="10">
        <v>-2145</v>
      </c>
      <c r="G35" s="10">
        <v>-3859</v>
      </c>
      <c r="H35" s="10">
        <v>-5554</v>
      </c>
      <c r="I35" s="10">
        <v>-10546</v>
      </c>
      <c r="J35" s="10">
        <v>-17468</v>
      </c>
      <c r="K35" s="10">
        <v>-13788</v>
      </c>
      <c r="L35" s="9">
        <v>-16845</v>
      </c>
      <c r="M35" s="10">
        <v>-4842</v>
      </c>
      <c r="N35" s="10">
        <v>-5303</v>
      </c>
      <c r="O35" s="10">
        <v>-6724</v>
      </c>
      <c r="P35" s="95">
        <v>-8105</v>
      </c>
      <c r="Q35" s="10">
        <v>-10476</v>
      </c>
      <c r="R35" s="10">
        <v>-7772</v>
      </c>
      <c r="S35" s="10">
        <v>-8285</v>
      </c>
      <c r="T35" s="10">
        <v>-10510</v>
      </c>
      <c r="U35" s="10">
        <v>-12946</v>
      </c>
      <c r="V35" s="10">
        <v>-25123</v>
      </c>
      <c r="W35" s="10">
        <v>-1485</v>
      </c>
      <c r="X35" s="10">
        <v>-2665</v>
      </c>
      <c r="Y35" s="10">
        <v>-2910</v>
      </c>
      <c r="Z35" s="10">
        <v>-3851</v>
      </c>
      <c r="AA35" s="10">
        <v>-4933</v>
      </c>
    </row>
    <row r="36" spans="1:27">
      <c r="A36" s="40" t="s">
        <v>81</v>
      </c>
      <c r="B36" s="7"/>
      <c r="C36" s="7"/>
      <c r="D36" s="7"/>
      <c r="E36" s="7"/>
      <c r="F36" s="7"/>
      <c r="G36" s="7"/>
      <c r="H36" s="7"/>
      <c r="I36" s="7"/>
      <c r="J36" s="7"/>
      <c r="K36" s="7"/>
      <c r="L36" s="7"/>
      <c r="M36" s="7"/>
      <c r="N36" s="7"/>
      <c r="O36" s="7"/>
      <c r="P36" s="96"/>
      <c r="Q36" s="7"/>
      <c r="R36" s="7"/>
      <c r="S36" s="7"/>
      <c r="T36" s="7"/>
      <c r="U36" s="7"/>
      <c r="V36" s="7"/>
      <c r="W36" s="7"/>
      <c r="X36" s="7"/>
      <c r="Y36" s="7"/>
      <c r="Z36" s="7"/>
      <c r="AA36" s="7"/>
    </row>
    <row r="37" spans="1:27">
      <c r="A37" s="39" t="s">
        <v>82</v>
      </c>
      <c r="B37" s="9">
        <v>15</v>
      </c>
      <c r="C37" s="9">
        <v>0</v>
      </c>
      <c r="D37" s="9">
        <v>0</v>
      </c>
      <c r="E37" s="9">
        <v>0</v>
      </c>
      <c r="F37" s="9">
        <v>0</v>
      </c>
      <c r="G37" s="9">
        <v>0</v>
      </c>
      <c r="H37" s="9">
        <v>0</v>
      </c>
      <c r="I37" s="9">
        <v>0</v>
      </c>
      <c r="J37" s="9">
        <v>0</v>
      </c>
      <c r="K37" s="9">
        <v>0</v>
      </c>
      <c r="L37" s="9">
        <v>0</v>
      </c>
      <c r="M37" s="9">
        <v>0</v>
      </c>
      <c r="N37" s="9">
        <v>0</v>
      </c>
      <c r="O37" s="9">
        <v>0</v>
      </c>
      <c r="P37" s="93">
        <v>0</v>
      </c>
      <c r="Q37" s="9">
        <v>0</v>
      </c>
      <c r="R37" s="9">
        <v>0</v>
      </c>
      <c r="S37" s="9">
        <v>0</v>
      </c>
      <c r="T37" s="9">
        <v>0</v>
      </c>
      <c r="U37" s="9">
        <v>0</v>
      </c>
      <c r="V37" s="9">
        <v>0</v>
      </c>
      <c r="W37" s="9">
        <v>0</v>
      </c>
      <c r="X37" s="9">
        <v>0</v>
      </c>
      <c r="Y37" s="9">
        <v>0</v>
      </c>
      <c r="Z37" s="9">
        <v>0</v>
      </c>
      <c r="AA37" s="9">
        <v>0</v>
      </c>
    </row>
    <row r="38" spans="1:27">
      <c r="A38" s="39" t="s">
        <v>83</v>
      </c>
      <c r="B38" s="9">
        <v>0</v>
      </c>
      <c r="C38" s="9">
        <v>0</v>
      </c>
      <c r="D38" s="9">
        <v>0</v>
      </c>
      <c r="E38" s="9">
        <v>0</v>
      </c>
      <c r="F38" s="9">
        <v>0</v>
      </c>
      <c r="G38" s="9">
        <v>0</v>
      </c>
      <c r="H38" s="9">
        <v>0</v>
      </c>
      <c r="I38" s="9">
        <v>0</v>
      </c>
      <c r="J38" s="9">
        <v>0</v>
      </c>
      <c r="K38" s="9">
        <v>0</v>
      </c>
      <c r="L38" s="9">
        <v>0</v>
      </c>
      <c r="M38" s="9">
        <v>0</v>
      </c>
      <c r="N38" s="9">
        <v>0</v>
      </c>
      <c r="O38" s="9">
        <v>0</v>
      </c>
      <c r="P38" s="93">
        <v>0</v>
      </c>
      <c r="Q38" s="9">
        <v>0</v>
      </c>
      <c r="R38" s="9">
        <v>0</v>
      </c>
      <c r="S38" s="9">
        <v>0</v>
      </c>
      <c r="T38" s="9">
        <v>0</v>
      </c>
      <c r="U38" s="9">
        <v>0</v>
      </c>
      <c r="V38" s="9">
        <v>0</v>
      </c>
      <c r="W38" s="9">
        <v>0</v>
      </c>
      <c r="X38" s="9">
        <v>0</v>
      </c>
      <c r="Y38" s="9">
        <v>0</v>
      </c>
      <c r="Z38" s="9">
        <v>0</v>
      </c>
      <c r="AA38" s="9">
        <v>0</v>
      </c>
    </row>
    <row r="39" spans="1:27">
      <c r="A39" s="39" t="s">
        <v>84</v>
      </c>
      <c r="B39" s="9">
        <v>0</v>
      </c>
      <c r="C39" s="9">
        <v>0</v>
      </c>
      <c r="D39" s="9">
        <v>0</v>
      </c>
      <c r="E39" s="9">
        <v>0</v>
      </c>
      <c r="F39" s="9">
        <v>0</v>
      </c>
      <c r="G39" s="9">
        <v>0</v>
      </c>
      <c r="H39" s="9">
        <v>0</v>
      </c>
      <c r="I39" s="9">
        <v>0</v>
      </c>
      <c r="J39" s="9">
        <v>0</v>
      </c>
      <c r="K39" s="9">
        <v>0</v>
      </c>
      <c r="L39" s="9">
        <v>0</v>
      </c>
      <c r="M39" s="9">
        <v>0</v>
      </c>
      <c r="N39" s="9">
        <v>0</v>
      </c>
      <c r="O39" s="9">
        <v>0</v>
      </c>
      <c r="P39" s="93">
        <v>0</v>
      </c>
      <c r="Q39" s="9">
        <v>0</v>
      </c>
      <c r="R39" s="9">
        <v>0</v>
      </c>
      <c r="S39" s="9">
        <v>0</v>
      </c>
      <c r="T39" s="9">
        <v>0</v>
      </c>
      <c r="U39" s="9">
        <v>0</v>
      </c>
      <c r="V39" s="9">
        <v>0</v>
      </c>
      <c r="W39" s="9">
        <v>0</v>
      </c>
      <c r="X39" s="9">
        <v>0</v>
      </c>
      <c r="Y39" s="9">
        <v>0</v>
      </c>
      <c r="Z39" s="9">
        <v>0</v>
      </c>
      <c r="AA39" s="9">
        <v>0</v>
      </c>
    </row>
    <row r="40" spans="1:27">
      <c r="A40" s="39" t="s">
        <v>85</v>
      </c>
      <c r="B40" s="9">
        <v>0</v>
      </c>
      <c r="C40" s="9">
        <v>0</v>
      </c>
      <c r="D40" s="9">
        <v>0</v>
      </c>
      <c r="E40" s="9">
        <v>0</v>
      </c>
      <c r="F40" s="9">
        <v>0</v>
      </c>
      <c r="G40" s="9">
        <v>0</v>
      </c>
      <c r="H40" s="9">
        <v>0</v>
      </c>
      <c r="I40" s="9">
        <v>0</v>
      </c>
      <c r="J40" s="9">
        <v>0</v>
      </c>
      <c r="K40" s="9">
        <v>0</v>
      </c>
      <c r="L40" s="9">
        <v>0</v>
      </c>
      <c r="M40" s="9">
        <v>0</v>
      </c>
      <c r="N40" s="9">
        <v>0</v>
      </c>
      <c r="O40" s="9">
        <v>0</v>
      </c>
      <c r="P40" s="93">
        <v>0</v>
      </c>
      <c r="Q40" s="9">
        <v>0</v>
      </c>
      <c r="R40" s="9">
        <v>0</v>
      </c>
      <c r="S40" s="9">
        <v>0</v>
      </c>
      <c r="T40" s="9">
        <v>0</v>
      </c>
      <c r="U40" s="9">
        <v>0</v>
      </c>
      <c r="V40" s="9">
        <v>0</v>
      </c>
      <c r="W40" s="9">
        <v>0</v>
      </c>
      <c r="X40" s="9">
        <v>0</v>
      </c>
      <c r="Y40" s="9">
        <v>0</v>
      </c>
      <c r="Z40" s="9">
        <v>0</v>
      </c>
      <c r="AA40" s="9">
        <v>0</v>
      </c>
    </row>
    <row r="41" spans="1:27">
      <c r="A41" s="39" t="s">
        <v>86</v>
      </c>
      <c r="B41" s="9">
        <v>0</v>
      </c>
      <c r="C41" s="9">
        <v>0</v>
      </c>
      <c r="D41" s="9">
        <v>0</v>
      </c>
      <c r="E41" s="9">
        <v>0</v>
      </c>
      <c r="F41" s="9">
        <v>0</v>
      </c>
      <c r="G41" s="9">
        <v>0</v>
      </c>
      <c r="H41" s="9">
        <v>0</v>
      </c>
      <c r="I41" s="9">
        <v>0</v>
      </c>
      <c r="J41" s="9">
        <v>0</v>
      </c>
      <c r="K41" s="9">
        <v>0</v>
      </c>
      <c r="L41" s="9">
        <v>0</v>
      </c>
      <c r="M41" s="9">
        <v>0</v>
      </c>
      <c r="N41" s="9">
        <v>0</v>
      </c>
      <c r="O41" s="9">
        <v>0</v>
      </c>
      <c r="P41" s="93">
        <v>0</v>
      </c>
      <c r="Q41" s="9">
        <v>0</v>
      </c>
      <c r="R41" s="9">
        <v>0</v>
      </c>
      <c r="S41" s="9">
        <v>0</v>
      </c>
      <c r="T41" s="9">
        <v>0</v>
      </c>
      <c r="U41" s="9">
        <v>0</v>
      </c>
      <c r="V41" s="9">
        <v>0</v>
      </c>
      <c r="W41" s="9">
        <v>0</v>
      </c>
      <c r="X41" s="9">
        <v>0</v>
      </c>
      <c r="Y41" s="9">
        <v>0</v>
      </c>
      <c r="Z41" s="9">
        <v>0</v>
      </c>
      <c r="AA41" s="9">
        <v>0</v>
      </c>
    </row>
    <row r="42" spans="1:27">
      <c r="A42" s="39" t="s">
        <v>87</v>
      </c>
      <c r="B42" s="9">
        <v>0</v>
      </c>
      <c r="C42" s="9">
        <v>0</v>
      </c>
      <c r="D42" s="9">
        <v>0</v>
      </c>
      <c r="E42" s="9">
        <v>0</v>
      </c>
      <c r="F42" s="9">
        <v>0</v>
      </c>
      <c r="G42" s="9">
        <v>0</v>
      </c>
      <c r="H42" s="9">
        <v>0</v>
      </c>
      <c r="I42" s="9">
        <v>0</v>
      </c>
      <c r="J42" s="9">
        <v>0</v>
      </c>
      <c r="K42" s="9">
        <v>0</v>
      </c>
      <c r="L42" s="9">
        <v>0</v>
      </c>
      <c r="M42" s="9">
        <v>0</v>
      </c>
      <c r="N42" s="9">
        <v>0</v>
      </c>
      <c r="O42" s="9">
        <v>0</v>
      </c>
      <c r="P42" s="93">
        <v>0</v>
      </c>
      <c r="Q42" s="9">
        <v>0</v>
      </c>
      <c r="R42" s="9">
        <v>0</v>
      </c>
      <c r="S42" s="9">
        <v>0</v>
      </c>
      <c r="T42" s="9">
        <v>0</v>
      </c>
      <c r="U42" s="9">
        <v>0</v>
      </c>
      <c r="V42" s="9">
        <v>0</v>
      </c>
      <c r="W42" s="9">
        <v>0</v>
      </c>
      <c r="X42" s="9">
        <v>0</v>
      </c>
      <c r="Y42" s="9">
        <v>0</v>
      </c>
      <c r="Z42" s="9">
        <v>0</v>
      </c>
      <c r="AA42" s="9">
        <v>0</v>
      </c>
    </row>
    <row r="43" spans="1:27">
      <c r="A43" s="39" t="s">
        <v>165</v>
      </c>
      <c r="B43" s="9">
        <v>-446</v>
      </c>
      <c r="C43" s="9">
        <v>0</v>
      </c>
      <c r="D43" s="9">
        <v>0</v>
      </c>
      <c r="E43" s="9">
        <v>0</v>
      </c>
      <c r="F43" s="9">
        <v>0</v>
      </c>
      <c r="G43" s="9">
        <v>0</v>
      </c>
      <c r="H43" s="9">
        <v>0</v>
      </c>
      <c r="I43" s="9">
        <v>0</v>
      </c>
      <c r="J43" s="9">
        <v>-489</v>
      </c>
      <c r="K43" s="9">
        <v>-827</v>
      </c>
      <c r="L43" s="9">
        <v>-723</v>
      </c>
      <c r="M43" s="9">
        <v>0</v>
      </c>
      <c r="N43" s="9">
        <v>0</v>
      </c>
      <c r="O43" s="9">
        <v>-416</v>
      </c>
      <c r="P43" s="93">
        <v>-403</v>
      </c>
      <c r="Q43" s="9">
        <v>-345</v>
      </c>
      <c r="R43" s="9">
        <v>0</v>
      </c>
      <c r="S43" s="9">
        <v>0</v>
      </c>
      <c r="T43" s="9">
        <v>-622</v>
      </c>
      <c r="U43" s="9">
        <v>-603</v>
      </c>
      <c r="V43" s="9">
        <v>-550</v>
      </c>
      <c r="W43" s="9">
        <v>0</v>
      </c>
      <c r="X43" s="9">
        <v>0</v>
      </c>
      <c r="Y43" s="9">
        <v>-209</v>
      </c>
      <c r="Z43" s="9">
        <v>-202</v>
      </c>
      <c r="AA43" s="9">
        <v>-208</v>
      </c>
    </row>
    <row r="44" spans="1:27">
      <c r="A44" s="39" t="s">
        <v>166</v>
      </c>
      <c r="B44" s="9">
        <v>0</v>
      </c>
      <c r="C44" s="9">
        <v>-6000</v>
      </c>
      <c r="D44" s="9">
        <v>6000</v>
      </c>
      <c r="E44" s="9">
        <v>-9528</v>
      </c>
      <c r="F44" s="9">
        <v>-18283</v>
      </c>
      <c r="G44" s="9">
        <v>-27810</v>
      </c>
      <c r="H44" s="9">
        <v>-47638</v>
      </c>
      <c r="I44" s="9">
        <v>-48151</v>
      </c>
      <c r="J44" s="9">
        <v>-51758</v>
      </c>
      <c r="K44" s="9">
        <v>-71328</v>
      </c>
      <c r="L44" s="9">
        <v>-101454</v>
      </c>
      <c r="M44" s="9">
        <v>-34248</v>
      </c>
      <c r="N44" s="9">
        <v>-36308</v>
      </c>
      <c r="O44" s="9">
        <v>-48410</v>
      </c>
      <c r="P44" s="93">
        <v>-72100</v>
      </c>
      <c r="Q44" s="9">
        <v>-83945</v>
      </c>
      <c r="R44" s="9">
        <v>-34248</v>
      </c>
      <c r="S44" s="9">
        <v>-36308</v>
      </c>
      <c r="T44" s="9">
        <v>-48410</v>
      </c>
      <c r="U44" s="9">
        <v>-72100</v>
      </c>
      <c r="V44" s="9">
        <v>-83944</v>
      </c>
      <c r="W44" s="9">
        <v>0</v>
      </c>
      <c r="X44" s="9">
        <v>0</v>
      </c>
      <c r="Y44" s="9">
        <v>0</v>
      </c>
      <c r="Z44" s="9">
        <v>0</v>
      </c>
      <c r="AA44" s="9">
        <v>0</v>
      </c>
    </row>
    <row r="45" spans="1:27">
      <c r="A45" s="39" t="s">
        <v>88</v>
      </c>
      <c r="B45" s="9">
        <v>0</v>
      </c>
      <c r="C45" s="9">
        <v>0</v>
      </c>
      <c r="D45" s="9">
        <v>0</v>
      </c>
      <c r="E45" s="9">
        <v>0</v>
      </c>
      <c r="F45" s="9">
        <v>0</v>
      </c>
      <c r="G45" s="9">
        <v>0</v>
      </c>
      <c r="H45" s="9">
        <v>0</v>
      </c>
      <c r="I45" s="9">
        <v>0</v>
      </c>
      <c r="J45" s="9">
        <v>-45</v>
      </c>
      <c r="K45" s="9">
        <v>0</v>
      </c>
      <c r="L45" s="9">
        <v>0</v>
      </c>
      <c r="M45" s="9">
        <v>0</v>
      </c>
      <c r="N45" s="9">
        <v>-3</v>
      </c>
      <c r="O45" s="9">
        <v>0</v>
      </c>
      <c r="P45" s="93">
        <v>0</v>
      </c>
      <c r="Q45" s="9">
        <v>0</v>
      </c>
      <c r="R45" s="9">
        <v>0</v>
      </c>
      <c r="S45" s="9">
        <v>0</v>
      </c>
      <c r="T45" s="9">
        <v>0</v>
      </c>
      <c r="U45" s="9">
        <v>0</v>
      </c>
      <c r="V45" s="9">
        <v>0</v>
      </c>
      <c r="W45" s="9">
        <v>0</v>
      </c>
      <c r="X45" s="9">
        <v>0</v>
      </c>
      <c r="Y45" s="9">
        <v>0</v>
      </c>
      <c r="Z45" s="9">
        <v>0</v>
      </c>
      <c r="AA45" s="9">
        <v>0</v>
      </c>
    </row>
    <row r="46" spans="1:27">
      <c r="A46" s="41" t="s">
        <v>89</v>
      </c>
      <c r="B46" s="10">
        <v>-432</v>
      </c>
      <c r="C46" s="10">
        <v>6000</v>
      </c>
      <c r="D46" s="10">
        <v>6000</v>
      </c>
      <c r="E46" s="10">
        <v>-9528</v>
      </c>
      <c r="F46" s="10">
        <v>-18283</v>
      </c>
      <c r="G46" s="10">
        <v>-27810</v>
      </c>
      <c r="H46" s="10">
        <v>-47638</v>
      </c>
      <c r="I46" s="10">
        <v>-48151</v>
      </c>
      <c r="J46" s="10">
        <v>-52292</v>
      </c>
      <c r="K46" s="10">
        <v>-72154</v>
      </c>
      <c r="L46" s="10">
        <v>-102177</v>
      </c>
      <c r="M46" s="10">
        <v>34248</v>
      </c>
      <c r="N46" s="10">
        <v>-36311</v>
      </c>
      <c r="O46" s="10">
        <v>-48826</v>
      </c>
      <c r="P46" s="95">
        <v>-72503</v>
      </c>
      <c r="Q46" s="10">
        <v>-84290</v>
      </c>
      <c r="R46" s="10">
        <v>-34248</v>
      </c>
      <c r="S46" s="10">
        <v>-36308</v>
      </c>
      <c r="T46" s="10">
        <v>-49032</v>
      </c>
      <c r="U46" s="10">
        <v>-72703</v>
      </c>
      <c r="V46" s="10">
        <v>-84494</v>
      </c>
      <c r="W46" s="10">
        <v>0</v>
      </c>
      <c r="X46" s="10">
        <v>0</v>
      </c>
      <c r="Y46" s="10">
        <v>-209</v>
      </c>
      <c r="Z46" s="10">
        <v>-202</v>
      </c>
      <c r="AA46" s="10">
        <v>-208</v>
      </c>
    </row>
    <row r="47" spans="1:27">
      <c r="A47" s="41" t="s">
        <v>95</v>
      </c>
      <c r="B47" s="10">
        <v>1611</v>
      </c>
      <c r="C47" s="10">
        <v>3992</v>
      </c>
      <c r="D47" s="10">
        <v>6872</v>
      </c>
      <c r="E47" s="10">
        <v>6736</v>
      </c>
      <c r="F47" s="10">
        <v>8053</v>
      </c>
      <c r="G47" s="10">
        <v>11536</v>
      </c>
      <c r="H47" s="10">
        <v>-4616</v>
      </c>
      <c r="I47" s="10">
        <v>2491</v>
      </c>
      <c r="J47" s="10">
        <v>6057</v>
      </c>
      <c r="K47" s="10">
        <v>20551</v>
      </c>
      <c r="L47" s="10">
        <v>-3567</v>
      </c>
      <c r="M47" s="10">
        <v>-10330</v>
      </c>
      <c r="N47" s="10">
        <v>-9901</v>
      </c>
      <c r="O47" s="10">
        <v>-7546</v>
      </c>
      <c r="P47" s="95">
        <v>-3680</v>
      </c>
      <c r="Q47" s="10">
        <v>-14621</v>
      </c>
      <c r="R47" s="10">
        <v>4336</v>
      </c>
      <c r="S47" s="10">
        <v>6806</v>
      </c>
      <c r="T47" s="10">
        <v>18283</v>
      </c>
      <c r="U47" s="10">
        <v>15301</v>
      </c>
      <c r="V47" s="10">
        <v>35032</v>
      </c>
      <c r="W47" s="10">
        <v>13197</v>
      </c>
      <c r="X47" s="10">
        <v>11091</v>
      </c>
      <c r="Y47" s="10">
        <v>21191</v>
      </c>
      <c r="Z47" s="10">
        <v>36913</v>
      </c>
      <c r="AA47" s="10">
        <v>32190</v>
      </c>
    </row>
    <row r="48" spans="1:27">
      <c r="A48" s="40" t="s">
        <v>96</v>
      </c>
      <c r="B48" s="9">
        <v>0</v>
      </c>
      <c r="C48" s="9">
        <v>3992</v>
      </c>
      <c r="D48" s="9">
        <v>6872</v>
      </c>
      <c r="E48" s="9">
        <v>6931</v>
      </c>
      <c r="F48" s="9">
        <v>8056</v>
      </c>
      <c r="G48" s="9">
        <v>11536</v>
      </c>
      <c r="H48" s="9">
        <v>-4616</v>
      </c>
      <c r="I48" s="9">
        <v>2491</v>
      </c>
      <c r="J48" s="9">
        <v>6057</v>
      </c>
      <c r="K48" s="9">
        <v>20551</v>
      </c>
      <c r="L48" s="9">
        <v>-3567</v>
      </c>
      <c r="M48" s="9">
        <v>-10330</v>
      </c>
      <c r="N48" s="9">
        <v>-9901</v>
      </c>
      <c r="O48" s="9">
        <v>-7546</v>
      </c>
      <c r="P48" s="93">
        <v>-3680</v>
      </c>
      <c r="Q48" s="9">
        <v>-14621</v>
      </c>
      <c r="R48" s="9">
        <v>4336</v>
      </c>
      <c r="S48" s="9">
        <v>6806</v>
      </c>
      <c r="T48" s="9">
        <v>18283</v>
      </c>
      <c r="U48" s="9">
        <v>15301</v>
      </c>
      <c r="V48" s="9">
        <v>35032</v>
      </c>
      <c r="W48" s="9">
        <v>13197</v>
      </c>
      <c r="X48" s="9">
        <v>11091</v>
      </c>
      <c r="Y48" s="9">
        <v>21191</v>
      </c>
      <c r="Z48" s="9">
        <v>36913</v>
      </c>
      <c r="AA48" s="9">
        <v>32190</v>
      </c>
    </row>
    <row r="49" spans="1:27" ht="17" thickBot="1">
      <c r="A49" s="42" t="s">
        <v>97</v>
      </c>
      <c r="B49" s="9">
        <v>0</v>
      </c>
      <c r="C49" s="9">
        <v>0</v>
      </c>
      <c r="D49" s="9">
        <v>0</v>
      </c>
      <c r="E49" s="9">
        <v>196</v>
      </c>
      <c r="F49" s="9">
        <v>-3</v>
      </c>
      <c r="G49" s="9">
        <v>0</v>
      </c>
      <c r="H49" s="9">
        <v>250</v>
      </c>
      <c r="I49" s="9">
        <v>54</v>
      </c>
      <c r="J49" s="9">
        <v>-6</v>
      </c>
      <c r="K49" s="9">
        <v>0</v>
      </c>
      <c r="L49" s="9">
        <v>0</v>
      </c>
      <c r="M49" s="9">
        <v>0</v>
      </c>
      <c r="N49" s="9">
        <v>0</v>
      </c>
      <c r="O49" s="9">
        <v>0</v>
      </c>
      <c r="P49" s="93">
        <v>0</v>
      </c>
      <c r="Q49" s="9">
        <v>0</v>
      </c>
      <c r="R49" s="9">
        <v>0</v>
      </c>
      <c r="S49" s="9">
        <v>-6</v>
      </c>
      <c r="T49" s="9">
        <v>87</v>
      </c>
      <c r="U49" s="9">
        <v>0</v>
      </c>
      <c r="V49" s="9">
        <v>0</v>
      </c>
      <c r="W49" s="9">
        <v>0</v>
      </c>
      <c r="X49" s="9">
        <v>0</v>
      </c>
      <c r="Y49" s="9">
        <v>0</v>
      </c>
      <c r="Z49" s="9">
        <v>368</v>
      </c>
      <c r="AA49" s="9">
        <v>83.225675213999992</v>
      </c>
    </row>
    <row r="50" spans="1:27">
      <c r="A50" s="40" t="s">
        <v>167</v>
      </c>
      <c r="B50" s="9">
        <v>66</v>
      </c>
      <c r="C50" s="9">
        <v>1355</v>
      </c>
      <c r="D50" s="9">
        <v>1355</v>
      </c>
      <c r="E50" s="9">
        <v>8227</v>
      </c>
      <c r="F50" s="9">
        <v>15158</v>
      </c>
      <c r="G50" s="9">
        <v>23214</v>
      </c>
      <c r="H50" s="9">
        <v>34750</v>
      </c>
      <c r="I50" s="9">
        <v>30134</v>
      </c>
      <c r="J50" s="9">
        <v>32624</v>
      </c>
      <c r="K50" s="9">
        <v>38682</v>
      </c>
      <c r="L50" s="9">
        <v>59233</v>
      </c>
      <c r="M50" s="9">
        <v>30134</v>
      </c>
      <c r="N50" s="9">
        <v>32624</v>
      </c>
      <c r="O50" s="9">
        <v>38682</v>
      </c>
      <c r="P50" s="93">
        <v>59233</v>
      </c>
      <c r="Q50" s="9">
        <v>55666</v>
      </c>
      <c r="R50" s="9">
        <v>30134</v>
      </c>
      <c r="S50" s="9">
        <v>32624</v>
      </c>
      <c r="T50" s="9">
        <v>38682</v>
      </c>
      <c r="U50" s="9">
        <v>59233</v>
      </c>
      <c r="V50" s="9">
        <v>55666</v>
      </c>
      <c r="W50" s="9">
        <v>30134</v>
      </c>
      <c r="X50" s="9">
        <v>32624</v>
      </c>
      <c r="Y50" s="9">
        <v>38682</v>
      </c>
      <c r="Z50" s="9">
        <v>59233</v>
      </c>
      <c r="AA50" s="9">
        <v>55666</v>
      </c>
    </row>
    <row r="51" spans="1:27">
      <c r="A51" s="40" t="s">
        <v>168</v>
      </c>
      <c r="B51" s="10">
        <v>1677</v>
      </c>
      <c r="C51" s="10">
        <v>5347</v>
      </c>
      <c r="D51" s="10">
        <v>8227</v>
      </c>
      <c r="E51" s="10">
        <v>15158</v>
      </c>
      <c r="F51" s="10">
        <v>23214</v>
      </c>
      <c r="G51" s="10">
        <v>34750</v>
      </c>
      <c r="H51" s="10">
        <v>30134</v>
      </c>
      <c r="I51" s="10">
        <v>32624</v>
      </c>
      <c r="J51" s="10">
        <v>38682</v>
      </c>
      <c r="K51" s="10">
        <v>59233</v>
      </c>
      <c r="L51" s="10">
        <v>55666</v>
      </c>
      <c r="M51" s="10">
        <v>19804</v>
      </c>
      <c r="N51" s="10">
        <v>22724</v>
      </c>
      <c r="O51" s="10">
        <v>31136</v>
      </c>
      <c r="P51" s="95">
        <v>55552</v>
      </c>
      <c r="Q51" s="10">
        <v>41045</v>
      </c>
      <c r="R51" s="10">
        <v>34470</v>
      </c>
      <c r="S51" s="10">
        <v>39430</v>
      </c>
      <c r="T51" s="10">
        <v>56964</v>
      </c>
      <c r="U51" s="10">
        <v>74534</v>
      </c>
      <c r="V51" s="10">
        <v>90698</v>
      </c>
      <c r="W51" s="10">
        <v>43331</v>
      </c>
      <c r="X51" s="10">
        <v>43715</v>
      </c>
      <c r="Y51" s="10">
        <v>59873</v>
      </c>
      <c r="Z51" s="10">
        <v>96146</v>
      </c>
      <c r="AA51" s="10">
        <v>87856</v>
      </c>
    </row>
    <row r="52" spans="1:27">
      <c r="G52" s="35"/>
    </row>
    <row r="53" spans="1:27">
      <c r="G53" s="35"/>
    </row>
    <row r="54" spans="1:27">
      <c r="G54" s="35"/>
    </row>
    <row r="55" spans="1:27">
      <c r="G55" s="35"/>
    </row>
    <row r="56" spans="1:27">
      <c r="G56" s="35"/>
    </row>
    <row r="57" spans="1:27">
      <c r="G57" s="35"/>
    </row>
    <row r="58" spans="1:27">
      <c r="G58" s="35"/>
    </row>
    <row r="59" spans="1:27">
      <c r="G59" s="35"/>
    </row>
    <row r="60" spans="1:27">
      <c r="G60" s="35"/>
    </row>
    <row r="61" spans="1:27">
      <c r="G61" s="35"/>
    </row>
    <row r="62" spans="1:27">
      <c r="G62" s="35"/>
    </row>
  </sheetData>
  <mergeCells count="5">
    <mergeCell ref="A4:O4"/>
    <mergeCell ref="B5:L5"/>
    <mergeCell ref="M5:Q5"/>
    <mergeCell ref="W5:AA5"/>
    <mergeCell ref="R5:V5"/>
  </mergeCells>
  <phoneticPr fontId="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09211-445F-7740-B69A-FA52DFF6D332}">
  <dimension ref="A1:AE15"/>
  <sheetViews>
    <sheetView zoomScale="85" workbookViewId="0">
      <pane xSplit="1" ySplit="2" topLeftCell="S3" activePane="bottomRight" state="frozen"/>
      <selection pane="topRight" activeCell="B1" sqref="B1"/>
      <selection pane="bottomLeft" activeCell="A3" sqref="A3"/>
      <selection pane="bottomRight" activeCell="AI16" sqref="AI16"/>
    </sheetView>
  </sheetViews>
  <sheetFormatPr baseColWidth="10" defaultColWidth="10.83203125" defaultRowHeight="16"/>
  <cols>
    <col min="1" max="1" width="26" style="13" bestFit="1" customWidth="1"/>
    <col min="2" max="7" width="12" style="13" customWidth="1"/>
    <col min="8" max="9" width="12.1640625" style="13" customWidth="1"/>
    <col min="10" max="10" width="10.83203125" style="13"/>
    <col min="11" max="11" width="11.6640625" style="13" bestFit="1" customWidth="1"/>
    <col min="12" max="12" width="11.6640625" style="13" customWidth="1"/>
    <col min="13" max="26" width="10.83203125" style="13"/>
    <col min="27" max="28" width="11.6640625" style="13" bestFit="1" customWidth="1"/>
    <col min="29" max="16384" width="10.83203125" style="13"/>
  </cols>
  <sheetData>
    <row r="1" spans="1:31" ht="41" customHeight="1">
      <c r="A1" s="11"/>
      <c r="B1" s="124" t="s">
        <v>57</v>
      </c>
      <c r="C1" s="124"/>
      <c r="D1" s="124"/>
      <c r="E1" s="124"/>
      <c r="F1" s="124"/>
      <c r="G1" s="124"/>
      <c r="H1" s="124"/>
      <c r="I1" s="124"/>
      <c r="J1" s="124"/>
      <c r="K1" s="124"/>
      <c r="L1" s="125"/>
      <c r="M1" s="126" t="s">
        <v>58</v>
      </c>
      <c r="N1" s="124"/>
      <c r="O1" s="124"/>
      <c r="P1" s="124"/>
      <c r="Q1" s="124"/>
      <c r="R1" s="124"/>
      <c r="S1" s="124"/>
      <c r="T1" s="124"/>
      <c r="U1" s="124"/>
      <c r="V1" s="124"/>
      <c r="W1" s="124"/>
      <c r="X1" s="124"/>
      <c r="Y1" s="124"/>
      <c r="Z1" s="124"/>
      <c r="AA1" s="124"/>
      <c r="AB1" s="124"/>
      <c r="AC1" s="124"/>
      <c r="AD1" s="124"/>
      <c r="AE1" s="124"/>
    </row>
    <row r="2" spans="1:31">
      <c r="A2" s="15" t="s">
        <v>132</v>
      </c>
      <c r="B2" s="12">
        <v>2012</v>
      </c>
      <c r="C2" s="12">
        <v>2013</v>
      </c>
      <c r="D2" s="12">
        <v>2014</v>
      </c>
      <c r="E2" s="12">
        <v>2015</v>
      </c>
      <c r="F2" s="12">
        <v>2016</v>
      </c>
      <c r="G2" s="12">
        <v>2017</v>
      </c>
      <c r="H2" s="12">
        <v>2018</v>
      </c>
      <c r="I2" s="12">
        <v>2019</v>
      </c>
      <c r="J2" s="12">
        <v>2020</v>
      </c>
      <c r="K2" s="12">
        <v>2021</v>
      </c>
      <c r="L2" s="12">
        <v>2022</v>
      </c>
      <c r="M2" s="12" t="s">
        <v>10</v>
      </c>
      <c r="N2" s="12" t="s">
        <v>11</v>
      </c>
      <c r="O2" s="12" t="s">
        <v>4</v>
      </c>
      <c r="P2" s="12" t="s">
        <v>5</v>
      </c>
      <c r="Q2" s="12" t="s">
        <v>6</v>
      </c>
      <c r="R2" s="12" t="s">
        <v>7</v>
      </c>
      <c r="S2" s="12" t="s">
        <v>3</v>
      </c>
      <c r="T2" s="12" t="s">
        <v>2</v>
      </c>
      <c r="U2" s="12" t="s">
        <v>1</v>
      </c>
      <c r="V2" s="12" t="s">
        <v>0</v>
      </c>
      <c r="W2" s="12" t="s">
        <v>19</v>
      </c>
      <c r="X2" s="12" t="s">
        <v>126</v>
      </c>
      <c r="Y2" s="12" t="s">
        <v>127</v>
      </c>
      <c r="Z2" s="12" t="s">
        <v>129</v>
      </c>
      <c r="AA2" s="12" t="s">
        <v>130</v>
      </c>
      <c r="AB2" s="12" t="s">
        <v>131</v>
      </c>
      <c r="AC2" s="12" t="s">
        <v>133</v>
      </c>
      <c r="AD2" s="12" t="s">
        <v>173</v>
      </c>
      <c r="AE2" s="12" t="s">
        <v>174</v>
      </c>
    </row>
    <row r="3" spans="1:31">
      <c r="A3" s="5" t="s">
        <v>98</v>
      </c>
      <c r="B3" s="78">
        <v>3147</v>
      </c>
      <c r="C3" s="79">
        <v>7088</v>
      </c>
      <c r="D3" s="79">
        <v>12063</v>
      </c>
      <c r="E3" s="79">
        <v>23194</v>
      </c>
      <c r="F3" s="79">
        <v>34949</v>
      </c>
      <c r="G3" s="79">
        <v>53350</v>
      </c>
      <c r="H3" s="79">
        <v>61362</v>
      </c>
      <c r="I3" s="79">
        <v>70776</v>
      </c>
      <c r="J3" s="79">
        <v>81923</v>
      </c>
      <c r="K3" s="79">
        <v>107112</v>
      </c>
      <c r="L3" s="79">
        <v>128066</v>
      </c>
      <c r="M3" s="79">
        <v>17616</v>
      </c>
      <c r="N3" s="79">
        <v>17427</v>
      </c>
      <c r="O3" s="79">
        <v>16967</v>
      </c>
      <c r="P3" s="79">
        <v>18767</v>
      </c>
      <c r="Q3" s="79">
        <v>18199</v>
      </c>
      <c r="R3" s="79">
        <v>20370</v>
      </c>
      <c r="S3" s="79">
        <v>19698</v>
      </c>
      <c r="T3" s="79">
        <v>23656</v>
      </c>
      <c r="U3" s="79">
        <v>25822</v>
      </c>
      <c r="V3" s="79">
        <v>23869</v>
      </c>
      <c r="W3" s="79">
        <v>27891</v>
      </c>
      <c r="X3" s="79">
        <v>29530</v>
      </c>
      <c r="Y3" s="79">
        <v>28074</v>
      </c>
      <c r="Z3" s="97">
        <v>35770</v>
      </c>
      <c r="AA3" s="79">
        <v>31976</v>
      </c>
      <c r="AB3" s="79">
        <v>32247</v>
      </c>
      <c r="AC3" s="79">
        <v>38705</v>
      </c>
      <c r="AD3" s="79">
        <v>42552</v>
      </c>
      <c r="AE3" s="105">
        <v>50930</v>
      </c>
    </row>
    <row r="4" spans="1:31">
      <c r="A4" s="5" t="s">
        <v>12</v>
      </c>
      <c r="B4" s="80">
        <v>3266</v>
      </c>
      <c r="C4" s="81">
        <v>7300</v>
      </c>
      <c r="D4" s="81">
        <v>12614</v>
      </c>
      <c r="E4" s="81">
        <v>24029</v>
      </c>
      <c r="F4" s="81">
        <v>36158</v>
      </c>
      <c r="G4" s="81">
        <v>55043</v>
      </c>
      <c r="H4" s="81">
        <v>63831</v>
      </c>
      <c r="I4" s="81">
        <v>74526</v>
      </c>
      <c r="J4" s="81">
        <v>88413</v>
      </c>
      <c r="K4" s="81">
        <v>116817</v>
      </c>
      <c r="L4" s="81">
        <v>139987</v>
      </c>
      <c r="M4" s="81">
        <v>18377</v>
      </c>
      <c r="N4" s="81">
        <v>18319</v>
      </c>
      <c r="O4" s="81">
        <v>17911</v>
      </c>
      <c r="P4" s="81">
        <v>19920</v>
      </c>
      <c r="Q4" s="81">
        <v>19467</v>
      </c>
      <c r="R4" s="81">
        <v>21738</v>
      </c>
      <c r="S4" s="81">
        <v>21155</v>
      </c>
      <c r="T4" s="81">
        <v>26053</v>
      </c>
      <c r="U4" s="81">
        <v>28046</v>
      </c>
      <c r="V4" s="81">
        <v>26258</v>
      </c>
      <c r="W4" s="81">
        <v>30393</v>
      </c>
      <c r="X4" s="81">
        <v>32119</v>
      </c>
      <c r="Y4" s="81">
        <v>30968</v>
      </c>
      <c r="Z4" s="98">
        <v>38562</v>
      </c>
      <c r="AA4" s="81">
        <v>35040</v>
      </c>
      <c r="AB4" s="81">
        <v>35418</v>
      </c>
      <c r="AC4" s="81">
        <v>42033</v>
      </c>
      <c r="AD4" s="81">
        <f>46033</f>
        <v>46033</v>
      </c>
      <c r="AE4" s="105">
        <v>54628</v>
      </c>
    </row>
    <row r="5" spans="1:31">
      <c r="A5" s="5" t="s">
        <v>99</v>
      </c>
      <c r="B5" s="80">
        <v>2396</v>
      </c>
      <c r="C5" s="81">
        <v>5661</v>
      </c>
      <c r="D5" s="81">
        <v>9700</v>
      </c>
      <c r="E5" s="81">
        <v>18557</v>
      </c>
      <c r="F5" s="81">
        <v>28073</v>
      </c>
      <c r="G5" s="81">
        <v>42917</v>
      </c>
      <c r="H5" s="81">
        <v>48305</v>
      </c>
      <c r="I5" s="81">
        <v>57246</v>
      </c>
      <c r="J5" s="81">
        <v>76119</v>
      </c>
      <c r="K5" s="81">
        <v>100160</v>
      </c>
      <c r="L5" s="81">
        <v>119023</v>
      </c>
      <c r="M5" s="81">
        <v>14226</v>
      </c>
      <c r="N5" s="81">
        <v>14102</v>
      </c>
      <c r="O5" s="81">
        <v>13740</v>
      </c>
      <c r="P5" s="81">
        <v>15178</v>
      </c>
      <c r="Q5" s="81">
        <v>14714</v>
      </c>
      <c r="R5" s="81">
        <v>16369</v>
      </c>
      <c r="S5" s="81">
        <v>15815</v>
      </c>
      <c r="T5" s="81">
        <v>29222</v>
      </c>
      <c r="U5" s="81">
        <v>20802</v>
      </c>
      <c r="V5" s="81">
        <v>25637</v>
      </c>
      <c r="W5" s="81">
        <v>26206</v>
      </c>
      <c r="X5" s="81">
        <v>27515</v>
      </c>
      <c r="Y5" s="81">
        <v>26612</v>
      </c>
      <c r="Z5" s="98">
        <v>32684</v>
      </c>
      <c r="AA5" s="81">
        <v>29423</v>
      </c>
      <c r="AB5" s="81">
        <v>30306</v>
      </c>
      <c r="AC5" s="81">
        <v>36014</v>
      </c>
      <c r="AD5" s="81">
        <v>39553</v>
      </c>
      <c r="AE5" s="105">
        <v>47185</v>
      </c>
    </row>
    <row r="6" spans="1:31">
      <c r="B6" s="82"/>
      <c r="C6" s="82"/>
      <c r="D6" s="82"/>
      <c r="E6" s="82"/>
      <c r="F6" s="82"/>
      <c r="G6" s="83"/>
      <c r="H6" s="83"/>
      <c r="I6" s="83"/>
      <c r="J6" s="83"/>
      <c r="K6" s="83"/>
      <c r="L6" s="83"/>
      <c r="M6" s="83"/>
      <c r="N6" s="83"/>
      <c r="O6" s="83"/>
      <c r="P6" s="83"/>
      <c r="Q6" s="83"/>
      <c r="R6" s="83"/>
      <c r="S6" s="83"/>
      <c r="T6" s="83"/>
      <c r="U6" s="83"/>
      <c r="V6" s="83"/>
      <c r="W6" s="83"/>
      <c r="X6" s="83"/>
      <c r="Y6" s="83"/>
      <c r="Z6" s="99"/>
      <c r="AA6" s="83"/>
      <c r="AB6" s="83"/>
      <c r="AC6" s="83"/>
      <c r="AD6" s="83"/>
      <c r="AE6" s="83"/>
    </row>
    <row r="7" spans="1:31">
      <c r="A7" s="5" t="s">
        <v>100</v>
      </c>
      <c r="B7" s="84">
        <v>0.57399999999999995</v>
      </c>
      <c r="C7" s="85">
        <v>0.63400000000000001</v>
      </c>
      <c r="D7" s="85">
        <v>0.63700000000000001</v>
      </c>
      <c r="E7" s="85">
        <v>0.70199999999999996</v>
      </c>
      <c r="F7" s="85">
        <v>0.65900000000000003</v>
      </c>
      <c r="G7" s="85">
        <v>0.7</v>
      </c>
      <c r="H7" s="85">
        <v>0.68600000000000005</v>
      </c>
      <c r="I7" s="85">
        <v>0.64800000000000002</v>
      </c>
      <c r="J7" s="85">
        <v>0.626</v>
      </c>
      <c r="K7" s="85">
        <v>0.59799999999999998</v>
      </c>
      <c r="L7" s="85">
        <v>0.57499999999999996</v>
      </c>
      <c r="M7" s="85">
        <v>0.69</v>
      </c>
      <c r="N7" s="85">
        <v>0.65600000000000003</v>
      </c>
      <c r="O7" s="85">
        <v>0.61099999999999999</v>
      </c>
      <c r="P7" s="85">
        <v>0.63800000000000001</v>
      </c>
      <c r="Q7" s="85">
        <v>0.60299999999999998</v>
      </c>
      <c r="R7" s="85">
        <v>0.63</v>
      </c>
      <c r="S7" s="85">
        <v>0.60899999999999999</v>
      </c>
      <c r="T7" s="85">
        <v>0.65700000000000003</v>
      </c>
      <c r="U7" s="85">
        <v>0.62</v>
      </c>
      <c r="V7" s="85">
        <v>0.55400000000000005</v>
      </c>
      <c r="W7" s="85">
        <v>0.60299999999999998</v>
      </c>
      <c r="X7" s="85">
        <v>0.61499999999999999</v>
      </c>
      <c r="Y7" s="85" t="s">
        <v>128</v>
      </c>
      <c r="Z7" s="100">
        <v>0.64300000000000002</v>
      </c>
      <c r="AA7" s="85">
        <v>0.56999999999999995</v>
      </c>
      <c r="AB7" s="85">
        <v>0.52200000000000002</v>
      </c>
      <c r="AC7" s="85">
        <v>0.57999999999999996</v>
      </c>
      <c r="AD7" s="85">
        <v>0.57099999999999995</v>
      </c>
      <c r="AE7" s="85">
        <v>0.59289871944121075</v>
      </c>
    </row>
    <row r="8" spans="1:31">
      <c r="A8" s="5" t="s">
        <v>101</v>
      </c>
      <c r="B8" s="86">
        <v>0.59599999999999997</v>
      </c>
      <c r="C8" s="87">
        <v>0.65300000000000002</v>
      </c>
      <c r="D8" s="87">
        <v>0.66600000000000004</v>
      </c>
      <c r="E8" s="87">
        <v>0.72699999999999998</v>
      </c>
      <c r="F8" s="87">
        <v>0.68200000000000005</v>
      </c>
      <c r="G8" s="87">
        <v>0.72199999999999998</v>
      </c>
      <c r="H8" s="87">
        <v>0.71399999999999997</v>
      </c>
      <c r="I8" s="87">
        <v>0.68200000000000005</v>
      </c>
      <c r="J8" s="87">
        <v>0.67600000000000005</v>
      </c>
      <c r="K8" s="87">
        <v>0.65300000000000002</v>
      </c>
      <c r="L8" s="87">
        <v>0.629</v>
      </c>
      <c r="M8" s="87">
        <v>0.72</v>
      </c>
      <c r="N8" s="87">
        <v>0.68899999999999995</v>
      </c>
      <c r="O8" s="87">
        <v>0.64500000000000002</v>
      </c>
      <c r="P8" s="87">
        <v>0.67700000000000005</v>
      </c>
      <c r="Q8" s="87">
        <v>0.64500000000000002</v>
      </c>
      <c r="R8" s="87">
        <v>0.67300000000000004</v>
      </c>
      <c r="S8" s="87">
        <v>0.65400000000000003</v>
      </c>
      <c r="T8" s="87">
        <v>0.72299999999999998</v>
      </c>
      <c r="U8" s="87">
        <v>0.67400000000000004</v>
      </c>
      <c r="V8" s="87">
        <v>0.60899999999999999</v>
      </c>
      <c r="W8" s="87">
        <v>0.65800000000000003</v>
      </c>
      <c r="X8" s="87">
        <v>0.66800000000000004</v>
      </c>
      <c r="Y8" s="87">
        <v>0.63300000000000001</v>
      </c>
      <c r="Z8" s="87">
        <v>0.69299999999999995</v>
      </c>
      <c r="AA8" s="87">
        <v>0.624</v>
      </c>
      <c r="AB8" s="87">
        <v>0.57299999999999995</v>
      </c>
      <c r="AC8" s="87">
        <v>0.629</v>
      </c>
      <c r="AD8" s="85">
        <v>0.61799999999999999</v>
      </c>
      <c r="AE8" s="85">
        <v>0.63594877764842839</v>
      </c>
    </row>
    <row r="9" spans="1:31">
      <c r="A9" s="5" t="s">
        <v>102</v>
      </c>
      <c r="B9" s="86">
        <v>0.437</v>
      </c>
      <c r="C9" s="87">
        <v>0.50600000000000001</v>
      </c>
      <c r="D9" s="87">
        <v>0.51200000000000001</v>
      </c>
      <c r="E9" s="87">
        <v>0.56200000000000006</v>
      </c>
      <c r="F9" s="87">
        <v>0.52900000000000003</v>
      </c>
      <c r="G9" s="87">
        <v>0.56299999999999994</v>
      </c>
      <c r="H9" s="87">
        <v>0.54</v>
      </c>
      <c r="I9" s="87">
        <v>0.52400000000000002</v>
      </c>
      <c r="J9" s="87">
        <v>0.58199999999999996</v>
      </c>
      <c r="K9" s="87">
        <v>0.56000000000000005</v>
      </c>
      <c r="L9" s="87">
        <v>0.53500000000000003</v>
      </c>
      <c r="M9" s="87">
        <v>0.55800000000000005</v>
      </c>
      <c r="N9" s="87">
        <v>0.53100000000000003</v>
      </c>
      <c r="O9" s="87">
        <v>0.495</v>
      </c>
      <c r="P9" s="87">
        <v>0.51600000000000001</v>
      </c>
      <c r="Q9" s="87">
        <v>0.48799999999999999</v>
      </c>
      <c r="R9" s="87">
        <v>0.50600000000000001</v>
      </c>
      <c r="S9" s="87">
        <v>0.48899999999999999</v>
      </c>
      <c r="T9" s="87">
        <v>0.81100000000000005</v>
      </c>
      <c r="U9" s="87">
        <v>0.5</v>
      </c>
      <c r="V9" s="87">
        <v>0.59499999999999997</v>
      </c>
      <c r="W9" s="87">
        <v>0.56699999999999995</v>
      </c>
      <c r="X9" s="87">
        <v>0.57299999999999995</v>
      </c>
      <c r="Y9" s="87">
        <v>0.54400000000000004</v>
      </c>
      <c r="Z9" s="87">
        <v>0.58699999999999997</v>
      </c>
      <c r="AA9" s="87">
        <v>0.52400000000000002</v>
      </c>
      <c r="AB9" s="87">
        <v>0.49</v>
      </c>
      <c r="AC9" s="87">
        <v>0.53900000000000003</v>
      </c>
      <c r="AD9" s="85">
        <v>0.53100000000000003</v>
      </c>
      <c r="AE9" s="85">
        <v>0.54930151338766009</v>
      </c>
    </row>
    <row r="10" spans="1:31">
      <c r="AA10" s="44"/>
      <c r="AB10" s="58"/>
    </row>
    <row r="11" spans="1:31">
      <c r="B11" s="59"/>
      <c r="C11" s="59"/>
      <c r="D11" s="59"/>
      <c r="E11" s="59"/>
      <c r="F11" s="59"/>
      <c r="G11" s="59"/>
      <c r="H11" s="59"/>
      <c r="I11" s="59"/>
      <c r="J11" s="59"/>
      <c r="K11" s="59"/>
      <c r="L11" s="59"/>
      <c r="M11" s="59"/>
      <c r="N11" s="59"/>
      <c r="O11" s="59"/>
      <c r="P11" s="59"/>
      <c r="Q11" s="59"/>
      <c r="R11" s="59"/>
      <c r="S11" s="59"/>
      <c r="T11" s="59"/>
      <c r="U11" s="59"/>
      <c r="V11" s="59"/>
      <c r="W11" s="59"/>
      <c r="X11" s="59"/>
      <c r="Y11" s="59"/>
      <c r="Z11" s="59"/>
      <c r="AA11" s="59"/>
      <c r="AB11" s="59"/>
    </row>
    <row r="12" spans="1:31">
      <c r="B12" s="59"/>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D12" s="88"/>
    </row>
    <row r="13" spans="1:31">
      <c r="B13" s="59"/>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row>
    <row r="14" spans="1:31">
      <c r="B14" s="44"/>
      <c r="C14" s="44"/>
      <c r="D14" s="44"/>
      <c r="E14" s="44"/>
      <c r="F14" s="44"/>
      <c r="G14" s="44"/>
      <c r="H14" s="44"/>
      <c r="I14" s="44"/>
      <c r="J14" s="44"/>
      <c r="K14" s="44"/>
      <c r="L14" s="44"/>
      <c r="M14" s="44"/>
      <c r="N14" s="44"/>
      <c r="O14" s="44"/>
      <c r="P14" s="44"/>
      <c r="Q14" s="44"/>
      <c r="R14" s="44"/>
      <c r="S14" s="44"/>
      <c r="T14" s="44"/>
      <c r="U14" s="44"/>
      <c r="V14" s="44"/>
      <c r="W14" s="44"/>
      <c r="X14" s="44"/>
      <c r="Y14" s="44"/>
    </row>
    <row r="15" spans="1:31">
      <c r="W15" s="45"/>
      <c r="X15" s="45"/>
      <c r="Y15" s="45"/>
    </row>
  </sheetData>
  <mergeCells count="2">
    <mergeCell ref="B1:L1"/>
    <mergeCell ref="M1:AE1"/>
  </mergeCells>
  <phoneticPr fontId="7"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75B80-7E06-EB4C-9465-13BD78DBEC6B}">
  <dimension ref="A1:AE35"/>
  <sheetViews>
    <sheetView workbookViewId="0">
      <pane xSplit="1" ySplit="2" topLeftCell="B3" activePane="bottomRight" state="frozen"/>
      <selection pane="topRight" activeCell="B1" sqref="B1"/>
      <selection pane="bottomLeft" activeCell="A3" sqref="A3"/>
      <selection pane="bottomRight" activeCell="AC20" sqref="AC20"/>
    </sheetView>
  </sheetViews>
  <sheetFormatPr baseColWidth="10" defaultColWidth="10.83203125" defaultRowHeight="16"/>
  <cols>
    <col min="1" max="1" width="31.1640625" style="13" bestFit="1" customWidth="1"/>
    <col min="2" max="10" width="10.83203125" style="13" customWidth="1"/>
    <col min="11" max="16384" width="10.83203125" style="13"/>
  </cols>
  <sheetData>
    <row r="1" spans="1:31" ht="25" customHeight="1">
      <c r="A1" s="15" t="s">
        <v>132</v>
      </c>
      <c r="B1" s="127" t="s">
        <v>57</v>
      </c>
      <c r="C1" s="128"/>
      <c r="D1" s="128"/>
      <c r="E1" s="128"/>
      <c r="F1" s="128"/>
      <c r="G1" s="128"/>
      <c r="H1" s="128"/>
      <c r="I1" s="128"/>
      <c r="J1" s="128"/>
      <c r="K1" s="128"/>
      <c r="L1" s="129"/>
      <c r="M1" s="126" t="s">
        <v>58</v>
      </c>
      <c r="N1" s="124"/>
      <c r="O1" s="124"/>
      <c r="P1" s="124"/>
      <c r="Q1" s="124"/>
      <c r="R1" s="124"/>
      <c r="S1" s="124"/>
      <c r="T1" s="124"/>
      <c r="U1" s="124"/>
      <c r="V1" s="124"/>
      <c r="W1" s="124"/>
      <c r="X1" s="124"/>
      <c r="Y1" s="124"/>
      <c r="Z1" s="124"/>
      <c r="AA1" s="124"/>
      <c r="AB1" s="124"/>
      <c r="AC1" s="124"/>
      <c r="AD1" s="124"/>
      <c r="AE1" s="124"/>
    </row>
    <row r="2" spans="1:31">
      <c r="A2" s="15"/>
      <c r="B2" s="15" t="s">
        <v>121</v>
      </c>
      <c r="C2" s="62" t="s">
        <v>122</v>
      </c>
      <c r="D2" s="62">
        <v>2014</v>
      </c>
      <c r="E2" s="62">
        <v>2015</v>
      </c>
      <c r="F2" s="62">
        <v>2016</v>
      </c>
      <c r="G2" s="62">
        <v>2017</v>
      </c>
      <c r="H2" s="62">
        <v>2018</v>
      </c>
      <c r="I2" s="62">
        <v>2019</v>
      </c>
      <c r="J2" s="62">
        <v>2020</v>
      </c>
      <c r="K2" s="62">
        <v>2021</v>
      </c>
      <c r="L2" s="62">
        <v>2022</v>
      </c>
      <c r="M2" s="62" t="s">
        <v>10</v>
      </c>
      <c r="N2" s="62" t="s">
        <v>11</v>
      </c>
      <c r="O2" s="62" t="s">
        <v>4</v>
      </c>
      <c r="P2" s="62" t="s">
        <v>5</v>
      </c>
      <c r="Q2" s="62" t="s">
        <v>6</v>
      </c>
      <c r="R2" s="62" t="s">
        <v>7</v>
      </c>
      <c r="S2" s="62" t="s">
        <v>3</v>
      </c>
      <c r="T2" s="62" t="s">
        <v>2</v>
      </c>
      <c r="U2" s="62" t="s">
        <v>1</v>
      </c>
      <c r="V2" s="62" t="s">
        <v>0</v>
      </c>
      <c r="W2" s="62" t="s">
        <v>19</v>
      </c>
      <c r="X2" s="62" t="s">
        <v>126</v>
      </c>
      <c r="Y2" s="62" t="s">
        <v>127</v>
      </c>
      <c r="Z2" s="62" t="s">
        <v>129</v>
      </c>
      <c r="AA2" s="62" t="s">
        <v>130</v>
      </c>
      <c r="AB2" s="62" t="s">
        <v>131</v>
      </c>
      <c r="AC2" s="62" t="s">
        <v>133</v>
      </c>
      <c r="AD2" s="62" t="s">
        <v>173</v>
      </c>
      <c r="AE2" s="62" t="s">
        <v>174</v>
      </c>
    </row>
    <row r="3" spans="1:31">
      <c r="A3" s="32" t="s">
        <v>169</v>
      </c>
      <c r="B3" s="2">
        <v>119</v>
      </c>
      <c r="C3" s="2">
        <v>213</v>
      </c>
      <c r="D3" s="2">
        <v>551</v>
      </c>
      <c r="E3" s="2">
        <v>836</v>
      </c>
      <c r="F3" s="2">
        <v>1210</v>
      </c>
      <c r="G3" s="2">
        <v>1693</v>
      </c>
      <c r="H3" s="2">
        <v>2469</v>
      </c>
      <c r="I3" s="2">
        <v>3750</v>
      </c>
      <c r="J3" s="2">
        <v>6490</v>
      </c>
      <c r="K3" s="2">
        <v>9782</v>
      </c>
      <c r="L3" s="2">
        <v>11921</v>
      </c>
      <c r="M3" s="2">
        <v>761</v>
      </c>
      <c r="N3" s="2">
        <v>892</v>
      </c>
      <c r="O3" s="2">
        <v>944</v>
      </c>
      <c r="P3" s="2">
        <v>1153</v>
      </c>
      <c r="Q3" s="2">
        <v>1268</v>
      </c>
      <c r="R3" s="2">
        <v>1368</v>
      </c>
      <c r="S3" s="2">
        <v>1457</v>
      </c>
      <c r="T3" s="2">
        <v>2397</v>
      </c>
      <c r="U3" s="2">
        <v>2225</v>
      </c>
      <c r="V3" s="2">
        <v>2389</v>
      </c>
      <c r="W3" s="2">
        <v>2502</v>
      </c>
      <c r="X3" s="2">
        <v>2667</v>
      </c>
      <c r="Y3" s="2">
        <v>2894</v>
      </c>
      <c r="Z3" s="2">
        <v>2792</v>
      </c>
      <c r="AA3" s="2">
        <v>3064</v>
      </c>
      <c r="AB3" s="2">
        <v>3171</v>
      </c>
      <c r="AC3" s="2">
        <v>3328</v>
      </c>
      <c r="AD3" s="2">
        <v>3481</v>
      </c>
      <c r="AE3" s="2">
        <v>3698</v>
      </c>
    </row>
    <row r="4" spans="1:31">
      <c r="A4" s="32" t="s">
        <v>170</v>
      </c>
      <c r="B4" s="2">
        <v>105</v>
      </c>
      <c r="C4" s="2">
        <v>128</v>
      </c>
      <c r="D4" s="2">
        <v>102</v>
      </c>
      <c r="E4" s="2">
        <v>147</v>
      </c>
      <c r="F4" s="2">
        <v>458</v>
      </c>
      <c r="G4" s="2">
        <v>209</v>
      </c>
      <c r="H4" s="2">
        <v>507</v>
      </c>
      <c r="I4" s="2">
        <v>918</v>
      </c>
      <c r="J4" s="2">
        <v>775</v>
      </c>
      <c r="K4" s="2">
        <v>270</v>
      </c>
      <c r="L4" s="2">
        <v>288</v>
      </c>
      <c r="M4" s="2">
        <v>197</v>
      </c>
      <c r="N4" s="2">
        <v>216</v>
      </c>
      <c r="O4" s="2">
        <v>253</v>
      </c>
      <c r="P4" s="2">
        <v>253</v>
      </c>
      <c r="Q4" s="2">
        <v>196</v>
      </c>
      <c r="R4" s="2">
        <v>213</v>
      </c>
      <c r="S4" s="2">
        <v>167</v>
      </c>
      <c r="T4" s="2">
        <v>199</v>
      </c>
      <c r="U4" s="2">
        <v>82</v>
      </c>
      <c r="V4" s="2">
        <v>68</v>
      </c>
      <c r="W4" s="2">
        <v>47</v>
      </c>
      <c r="X4" s="2">
        <v>73</v>
      </c>
      <c r="Y4" s="2">
        <v>52</v>
      </c>
      <c r="Z4" s="2">
        <v>87</v>
      </c>
      <c r="AA4" s="2">
        <v>69</v>
      </c>
      <c r="AB4" s="2">
        <v>80</v>
      </c>
      <c r="AC4" s="2">
        <v>101</v>
      </c>
      <c r="AD4" s="2">
        <v>96</v>
      </c>
      <c r="AE4" s="2">
        <v>70</v>
      </c>
    </row>
    <row r="5" spans="1:31">
      <c r="A5" s="32" t="s">
        <v>105</v>
      </c>
      <c r="B5" s="2">
        <v>672</v>
      </c>
      <c r="C5" s="2">
        <v>1778</v>
      </c>
      <c r="D5" s="2">
        <v>4695</v>
      </c>
      <c r="E5" s="2">
        <v>6787</v>
      </c>
      <c r="F5" s="2">
        <v>13397</v>
      </c>
      <c r="G5" s="2">
        <v>17092</v>
      </c>
      <c r="H5" s="2">
        <v>20892</v>
      </c>
      <c r="I5" s="2">
        <v>29301</v>
      </c>
      <c r="J5" s="2">
        <v>36989</v>
      </c>
      <c r="K5" s="2">
        <v>53829</v>
      </c>
      <c r="L5" s="2">
        <v>75049</v>
      </c>
      <c r="M5" s="2">
        <v>6168</v>
      </c>
      <c r="N5" s="2">
        <v>6951</v>
      </c>
      <c r="O5" s="2">
        <v>8165</v>
      </c>
      <c r="P5" s="2">
        <v>8017</v>
      </c>
      <c r="Q5" s="2">
        <v>8910</v>
      </c>
      <c r="R5" s="2">
        <v>8937</v>
      </c>
      <c r="S5" s="2">
        <v>9288</v>
      </c>
      <c r="T5" s="2">
        <v>9855</v>
      </c>
      <c r="U5" s="2">
        <v>12482</v>
      </c>
      <c r="V5" s="2">
        <v>12528</v>
      </c>
      <c r="W5" s="2">
        <v>13988</v>
      </c>
      <c r="X5" s="2">
        <v>14831</v>
      </c>
      <c r="Y5" s="2">
        <v>15724</v>
      </c>
      <c r="Z5" s="2">
        <v>16273</v>
      </c>
      <c r="AA5" s="2">
        <v>20056</v>
      </c>
      <c r="AB5" s="2">
        <v>22996</v>
      </c>
      <c r="AC5" s="2">
        <v>23375</v>
      </c>
      <c r="AD5" s="2">
        <v>27213</v>
      </c>
      <c r="AE5" s="2">
        <v>26245</v>
      </c>
    </row>
    <row r="6" spans="1:31">
      <c r="A6" s="32" t="s">
        <v>106</v>
      </c>
      <c r="B6" s="2">
        <v>657</v>
      </c>
      <c r="C6" s="2">
        <v>1</v>
      </c>
      <c r="D6" s="2">
        <v>2</v>
      </c>
      <c r="E6" s="2">
        <v>4</v>
      </c>
      <c r="F6" s="2">
        <v>2</v>
      </c>
      <c r="G6" s="2">
        <v>1</v>
      </c>
      <c r="H6" s="2">
        <v>7</v>
      </c>
      <c r="I6" s="2">
        <v>20</v>
      </c>
      <c r="J6" s="2">
        <v>37</v>
      </c>
      <c r="K6" s="2">
        <v>1</v>
      </c>
      <c r="L6" s="2">
        <v>0</v>
      </c>
      <c r="M6" s="2">
        <v>0</v>
      </c>
      <c r="N6" s="2">
        <v>7</v>
      </c>
      <c r="O6" s="2">
        <v>0</v>
      </c>
      <c r="P6" s="2">
        <v>12</v>
      </c>
      <c r="Q6" s="2">
        <v>12</v>
      </c>
      <c r="R6" s="2">
        <v>15</v>
      </c>
      <c r="S6" s="2">
        <v>7</v>
      </c>
      <c r="T6" s="2">
        <v>2</v>
      </c>
      <c r="U6" s="2">
        <v>1</v>
      </c>
      <c r="V6" s="2">
        <v>0</v>
      </c>
      <c r="W6" s="2">
        <v>0</v>
      </c>
      <c r="X6" s="2">
        <v>0</v>
      </c>
      <c r="Y6" s="2">
        <v>0</v>
      </c>
      <c r="Z6" s="2">
        <v>0</v>
      </c>
      <c r="AA6" s="2">
        <v>0</v>
      </c>
      <c r="AB6" s="2">
        <v>0</v>
      </c>
      <c r="AC6" s="2">
        <v>6</v>
      </c>
      <c r="AD6" s="2">
        <v>1</v>
      </c>
      <c r="AE6" s="2">
        <v>0</v>
      </c>
    </row>
    <row r="7" spans="1:31">
      <c r="A7" s="32" t="s">
        <v>125</v>
      </c>
      <c r="B7" s="2">
        <v>2</v>
      </c>
      <c r="C7" s="2">
        <v>942</v>
      </c>
      <c r="D7" s="2">
        <v>792</v>
      </c>
      <c r="E7" s="2">
        <v>892</v>
      </c>
      <c r="F7" s="2">
        <v>1238</v>
      </c>
      <c r="G7" s="2">
        <v>1376</v>
      </c>
      <c r="H7" s="2">
        <v>983</v>
      </c>
      <c r="I7" s="2">
        <v>2037</v>
      </c>
      <c r="J7" s="2">
        <v>2058</v>
      </c>
      <c r="K7" s="2">
        <v>2714</v>
      </c>
      <c r="L7" s="2">
        <v>3238</v>
      </c>
      <c r="M7" s="2">
        <v>202</v>
      </c>
      <c r="N7" s="2">
        <v>532</v>
      </c>
      <c r="O7" s="2">
        <v>639</v>
      </c>
      <c r="P7" s="2">
        <v>664</v>
      </c>
      <c r="Q7" s="2">
        <v>490</v>
      </c>
      <c r="R7" s="2">
        <v>524</v>
      </c>
      <c r="S7" s="2">
        <v>499</v>
      </c>
      <c r="T7" s="2">
        <v>545</v>
      </c>
      <c r="U7" s="2">
        <v>564</v>
      </c>
      <c r="V7" s="2">
        <v>605</v>
      </c>
      <c r="W7" s="2">
        <v>790</v>
      </c>
      <c r="X7" s="2">
        <v>753</v>
      </c>
      <c r="Y7" s="2">
        <v>840</v>
      </c>
      <c r="Z7" s="2">
        <v>863</v>
      </c>
      <c r="AA7" s="2">
        <v>724</v>
      </c>
      <c r="AB7" s="2">
        <v>811</v>
      </c>
      <c r="AC7" s="2">
        <v>958</v>
      </c>
      <c r="AD7" s="2">
        <v>2290</v>
      </c>
      <c r="AE7" s="2">
        <v>2058</v>
      </c>
    </row>
    <row r="8" spans="1:31">
      <c r="A8" s="32" t="s">
        <v>107</v>
      </c>
      <c r="B8" s="2">
        <v>433</v>
      </c>
      <c r="C8" s="2">
        <v>366</v>
      </c>
      <c r="D8" s="2">
        <v>959</v>
      </c>
      <c r="E8" s="2">
        <v>1100</v>
      </c>
      <c r="F8" s="2">
        <v>1791</v>
      </c>
      <c r="G8" s="2">
        <v>2552</v>
      </c>
      <c r="H8" s="2">
        <v>2777</v>
      </c>
      <c r="I8" s="2">
        <v>3171</v>
      </c>
      <c r="J8" s="2">
        <v>3362</v>
      </c>
      <c r="K8" s="2">
        <v>2810</v>
      </c>
      <c r="L8" s="2">
        <v>3714</v>
      </c>
      <c r="M8" s="2">
        <v>856</v>
      </c>
      <c r="N8" s="2">
        <v>650</v>
      </c>
      <c r="O8" s="2">
        <v>904</v>
      </c>
      <c r="P8" s="2">
        <v>762</v>
      </c>
      <c r="Q8" s="2">
        <v>1104</v>
      </c>
      <c r="R8" s="2">
        <v>892</v>
      </c>
      <c r="S8" s="2">
        <v>900</v>
      </c>
      <c r="T8" s="2">
        <v>466</v>
      </c>
      <c r="U8" s="2">
        <v>376</v>
      </c>
      <c r="V8" s="2">
        <v>821</v>
      </c>
      <c r="W8" s="2">
        <v>764</v>
      </c>
      <c r="X8" s="2">
        <v>849</v>
      </c>
      <c r="Y8" s="2">
        <v>897</v>
      </c>
      <c r="Z8" s="2">
        <v>1266</v>
      </c>
      <c r="AA8" s="2">
        <v>748</v>
      </c>
      <c r="AB8" s="2">
        <v>803</v>
      </c>
      <c r="AC8" s="2">
        <v>782</v>
      </c>
      <c r="AD8" s="2">
        <v>1159</v>
      </c>
      <c r="AE8" s="2">
        <v>1476</v>
      </c>
    </row>
    <row r="9" spans="1:31" ht="18" customHeight="1">
      <c r="A9" s="32" t="s">
        <v>108</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row>
    <row r="10" spans="1:31" ht="30" thickBot="1">
      <c r="A10" s="32" t="s">
        <v>109</v>
      </c>
      <c r="B10" s="2">
        <v>0</v>
      </c>
      <c r="C10" s="2">
        <v>0</v>
      </c>
      <c r="D10" s="2">
        <v>0</v>
      </c>
      <c r="E10" s="2">
        <v>0</v>
      </c>
      <c r="F10" s="2">
        <v>0</v>
      </c>
      <c r="G10" s="2">
        <v>0</v>
      </c>
      <c r="H10" s="2">
        <v>442</v>
      </c>
      <c r="I10" s="2">
        <v>-680</v>
      </c>
      <c r="J10" s="2">
        <v>-815</v>
      </c>
      <c r="K10" s="2">
        <v>2405</v>
      </c>
      <c r="L10" s="2">
        <v>-751</v>
      </c>
      <c r="M10" s="2">
        <v>-283</v>
      </c>
      <c r="N10" s="2">
        <v>-95</v>
      </c>
      <c r="O10" s="2">
        <v>-99</v>
      </c>
      <c r="P10" s="2">
        <v>-204</v>
      </c>
      <c r="Q10" s="2">
        <v>0</v>
      </c>
      <c r="R10" s="2">
        <v>0</v>
      </c>
      <c r="S10" s="2">
        <v>330</v>
      </c>
      <c r="T10" s="2">
        <v>-1145</v>
      </c>
      <c r="U10" s="2">
        <v>53</v>
      </c>
      <c r="V10" s="2">
        <v>2798</v>
      </c>
      <c r="W10" s="2">
        <v>229</v>
      </c>
      <c r="X10" s="2">
        <v>-674</v>
      </c>
      <c r="Y10" s="2">
        <v>478</v>
      </c>
      <c r="Z10" s="101">
        <v>-1397</v>
      </c>
      <c r="AA10" s="2">
        <v>-466</v>
      </c>
      <c r="AB10" s="2">
        <v>631</v>
      </c>
      <c r="AC10" s="2">
        <v>-466</v>
      </c>
      <c r="AD10" s="2">
        <v>-2269</v>
      </c>
      <c r="AE10" s="2">
        <v>1424</v>
      </c>
    </row>
    <row r="11" spans="1:31" ht="17" thickBot="1">
      <c r="A11" s="33" t="s">
        <v>110</v>
      </c>
      <c r="B11" s="33">
        <v>1988</v>
      </c>
      <c r="C11" s="1">
        <v>3429</v>
      </c>
      <c r="D11" s="1">
        <v>7100</v>
      </c>
      <c r="E11" s="1">
        <v>9766</v>
      </c>
      <c r="F11" s="1">
        <v>18095</v>
      </c>
      <c r="G11" s="1">
        <v>22923</v>
      </c>
      <c r="H11" s="1">
        <v>28077</v>
      </c>
      <c r="I11" s="1">
        <v>38517</v>
      </c>
      <c r="J11" s="1">
        <v>48896</v>
      </c>
      <c r="K11" s="1">
        <v>71811</v>
      </c>
      <c r="L11" s="1">
        <v>93459</v>
      </c>
      <c r="M11" s="1">
        <v>7901</v>
      </c>
      <c r="N11" s="1">
        <v>9154</v>
      </c>
      <c r="O11" s="1">
        <v>10805</v>
      </c>
      <c r="P11" s="1">
        <v>10658</v>
      </c>
      <c r="Q11" s="1">
        <v>11980</v>
      </c>
      <c r="R11" s="1">
        <v>11949</v>
      </c>
      <c r="S11" s="1">
        <v>12648</v>
      </c>
      <c r="T11" s="1">
        <v>12319</v>
      </c>
      <c r="U11" s="1">
        <v>15783</v>
      </c>
      <c r="V11" s="1">
        <v>19209</v>
      </c>
      <c r="W11" s="1">
        <v>18320</v>
      </c>
      <c r="X11" s="1">
        <v>18499</v>
      </c>
      <c r="Y11" s="1">
        <v>20885</v>
      </c>
      <c r="Z11" s="92">
        <v>19885</v>
      </c>
      <c r="AA11" s="1">
        <v>24195</v>
      </c>
      <c r="AB11" s="1">
        <v>28492</v>
      </c>
      <c r="AC11" s="1">
        <v>28084</v>
      </c>
      <c r="AD11" s="1">
        <v>31971</v>
      </c>
      <c r="AE11" s="1">
        <v>34971</v>
      </c>
    </row>
    <row r="12" spans="1:31">
      <c r="A12" s="34" t="s">
        <v>111</v>
      </c>
      <c r="B12" s="34">
        <v>0</v>
      </c>
      <c r="C12" s="2">
        <v>0</v>
      </c>
      <c r="D12" s="2">
        <v>0</v>
      </c>
      <c r="E12" s="2">
        <v>0</v>
      </c>
      <c r="F12" s="2">
        <v>0</v>
      </c>
      <c r="G12" s="2">
        <v>0</v>
      </c>
      <c r="H12" s="2">
        <v>0</v>
      </c>
      <c r="I12" s="2">
        <v>0</v>
      </c>
      <c r="J12" s="2">
        <v>0</v>
      </c>
      <c r="K12" s="2">
        <v>0</v>
      </c>
      <c r="L12" s="2"/>
      <c r="M12" s="2">
        <v>0</v>
      </c>
      <c r="N12" s="2">
        <v>0</v>
      </c>
      <c r="O12" s="2">
        <v>0</v>
      </c>
      <c r="P12" s="2">
        <v>0</v>
      </c>
      <c r="Q12" s="2">
        <v>0</v>
      </c>
      <c r="R12" s="2">
        <v>0</v>
      </c>
      <c r="S12" s="2">
        <v>0</v>
      </c>
      <c r="T12" s="2">
        <v>0</v>
      </c>
      <c r="U12" s="2">
        <v>0</v>
      </c>
      <c r="V12" s="2">
        <v>0</v>
      </c>
      <c r="W12" s="2">
        <v>0</v>
      </c>
      <c r="X12" s="2">
        <v>0</v>
      </c>
      <c r="Y12" s="2"/>
      <c r="Z12" s="101">
        <v>0</v>
      </c>
      <c r="AA12" s="2">
        <v>0</v>
      </c>
      <c r="AB12" s="2">
        <v>0</v>
      </c>
      <c r="AC12" s="2">
        <v>0</v>
      </c>
      <c r="AD12" s="2">
        <v>0</v>
      </c>
      <c r="AE12" s="2">
        <v>0</v>
      </c>
    </row>
    <row r="13" spans="1:31" ht="15" customHeight="1">
      <c r="A13" s="32" t="s">
        <v>112</v>
      </c>
      <c r="B13" s="32">
        <v>0</v>
      </c>
      <c r="C13" s="2">
        <v>0</v>
      </c>
      <c r="D13" s="2">
        <v>0</v>
      </c>
      <c r="E13" s="2">
        <v>0</v>
      </c>
      <c r="F13" s="2">
        <v>0</v>
      </c>
      <c r="G13" s="2">
        <v>0</v>
      </c>
      <c r="H13" s="2">
        <v>0</v>
      </c>
      <c r="I13" s="2">
        <v>0</v>
      </c>
      <c r="J13" s="2">
        <v>0</v>
      </c>
      <c r="K13" s="2">
        <v>0</v>
      </c>
      <c r="L13" s="2">
        <v>0</v>
      </c>
      <c r="M13" s="2">
        <v>0</v>
      </c>
      <c r="N13" s="2">
        <v>0</v>
      </c>
      <c r="O13" s="2">
        <v>0</v>
      </c>
      <c r="P13" s="2">
        <v>0</v>
      </c>
      <c r="Q13" s="2">
        <v>0</v>
      </c>
      <c r="R13" s="2">
        <v>0</v>
      </c>
      <c r="S13" s="2">
        <v>0</v>
      </c>
      <c r="T13" s="2">
        <v>0</v>
      </c>
      <c r="U13" s="2">
        <v>0</v>
      </c>
      <c r="V13" s="2">
        <v>0</v>
      </c>
      <c r="W13" s="2">
        <v>0</v>
      </c>
      <c r="X13" s="2">
        <v>0</v>
      </c>
      <c r="Y13" s="2">
        <v>0</v>
      </c>
      <c r="Z13" s="101">
        <v>0</v>
      </c>
      <c r="AA13" s="2">
        <v>0</v>
      </c>
      <c r="AB13" s="2">
        <v>0</v>
      </c>
      <c r="AC13" s="2">
        <v>0</v>
      </c>
      <c r="AD13" s="2">
        <v>0</v>
      </c>
      <c r="AE13" s="2">
        <v>0</v>
      </c>
    </row>
    <row r="14" spans="1:31">
      <c r="A14" s="32" t="s">
        <v>156</v>
      </c>
      <c r="B14" s="32">
        <v>0</v>
      </c>
      <c r="C14" s="2">
        <v>0</v>
      </c>
      <c r="D14" s="2">
        <v>3955</v>
      </c>
      <c r="E14" s="2">
        <v>5080</v>
      </c>
      <c r="F14" s="2">
        <v>8600</v>
      </c>
      <c r="G14" s="2">
        <v>11749</v>
      </c>
      <c r="H14" s="2">
        <v>14350</v>
      </c>
      <c r="I14" s="2">
        <v>17939</v>
      </c>
      <c r="J14" s="2">
        <v>17460</v>
      </c>
      <c r="K14" s="2">
        <v>27907</v>
      </c>
      <c r="L14" s="2">
        <v>32128</v>
      </c>
      <c r="M14" s="2">
        <v>4007</v>
      </c>
      <c r="N14" s="2">
        <v>4419</v>
      </c>
      <c r="O14" s="2">
        <v>4949</v>
      </c>
      <c r="P14" s="2">
        <v>4563</v>
      </c>
      <c r="Q14" s="2">
        <v>4728</v>
      </c>
      <c r="R14" s="2">
        <v>5606</v>
      </c>
      <c r="S14" s="2">
        <v>5015</v>
      </c>
      <c r="T14" s="2">
        <v>3491</v>
      </c>
      <c r="U14" s="2">
        <v>5603</v>
      </c>
      <c r="V14" s="2">
        <v>8979</v>
      </c>
      <c r="W14" s="2">
        <v>7065</v>
      </c>
      <c r="X14" s="2">
        <v>6259</v>
      </c>
      <c r="Y14" s="2">
        <v>7905</v>
      </c>
      <c r="Z14" s="101">
        <v>5187</v>
      </c>
      <c r="AA14" s="2">
        <v>8648</v>
      </c>
      <c r="AB14" s="2">
        <v>10386</v>
      </c>
      <c r="AC14" s="2">
        <v>10016</v>
      </c>
      <c r="AD14" s="2">
        <v>9436</v>
      </c>
      <c r="AE14" s="2">
        <v>12530</v>
      </c>
    </row>
    <row r="15" spans="1:31">
      <c r="A15" s="32" t="s">
        <v>157</v>
      </c>
      <c r="B15" s="32">
        <v>0</v>
      </c>
      <c r="C15" s="2">
        <v>0</v>
      </c>
      <c r="D15" s="2">
        <v>1208</v>
      </c>
      <c r="E15" s="2">
        <v>2636</v>
      </c>
      <c r="F15" s="2">
        <v>5656</v>
      </c>
      <c r="G15" s="2">
        <v>6859</v>
      </c>
      <c r="H15" s="2">
        <v>7193</v>
      </c>
      <c r="I15" s="2">
        <v>10465</v>
      </c>
      <c r="J15" s="2">
        <v>19804</v>
      </c>
      <c r="K15" s="2">
        <v>31617</v>
      </c>
      <c r="L15" s="2">
        <v>44156</v>
      </c>
      <c r="M15" s="2">
        <v>1945</v>
      </c>
      <c r="N15" s="2">
        <v>2405</v>
      </c>
      <c r="O15" s="2">
        <v>2505</v>
      </c>
      <c r="P15" s="2">
        <v>3609</v>
      </c>
      <c r="Q15" s="2">
        <v>3904</v>
      </c>
      <c r="R15" s="2">
        <v>4573</v>
      </c>
      <c r="S15" s="2">
        <v>4524</v>
      </c>
      <c r="T15" s="2">
        <v>6803</v>
      </c>
      <c r="U15" s="2">
        <v>7768</v>
      </c>
      <c r="V15" s="2">
        <v>7194</v>
      </c>
      <c r="W15" s="2">
        <v>8225</v>
      </c>
      <c r="X15" s="2">
        <v>8431</v>
      </c>
      <c r="Y15" s="2">
        <v>9464</v>
      </c>
      <c r="Z15" s="101">
        <v>10014</v>
      </c>
      <c r="AA15" s="2">
        <v>11194</v>
      </c>
      <c r="AB15" s="2">
        <v>13484</v>
      </c>
      <c r="AC15" s="2">
        <v>13710</v>
      </c>
      <c r="AD15" s="2">
        <v>16196</v>
      </c>
      <c r="AE15" s="2">
        <v>16037</v>
      </c>
    </row>
    <row r="16" spans="1:31" ht="17" thickBot="1">
      <c r="A16" s="32" t="s">
        <v>158</v>
      </c>
      <c r="B16" s="32">
        <v>0</v>
      </c>
      <c r="C16" s="2">
        <v>0</v>
      </c>
      <c r="D16" s="2">
        <v>1938</v>
      </c>
      <c r="E16" s="2">
        <v>2049</v>
      </c>
      <c r="F16" s="2">
        <v>3839</v>
      </c>
      <c r="G16" s="2">
        <v>4315</v>
      </c>
      <c r="H16" s="2">
        <v>6533</v>
      </c>
      <c r="I16" s="2">
        <v>10113</v>
      </c>
      <c r="J16" s="2">
        <v>11632</v>
      </c>
      <c r="K16" s="2">
        <v>12287</v>
      </c>
      <c r="L16" s="2">
        <v>17175</v>
      </c>
      <c r="M16" s="2">
        <v>1948</v>
      </c>
      <c r="N16" s="2">
        <v>2330</v>
      </c>
      <c r="O16" s="2">
        <v>3350</v>
      </c>
      <c r="P16" s="2">
        <v>2485</v>
      </c>
      <c r="Q16" s="2">
        <v>3348</v>
      </c>
      <c r="R16" s="2">
        <v>1770</v>
      </c>
      <c r="S16" s="2">
        <v>3109</v>
      </c>
      <c r="T16" s="2">
        <v>2024</v>
      </c>
      <c r="U16" s="2">
        <v>2412</v>
      </c>
      <c r="V16" s="2">
        <v>3036</v>
      </c>
      <c r="W16" s="2">
        <v>3030</v>
      </c>
      <c r="X16" s="2">
        <v>3809</v>
      </c>
      <c r="Y16" s="2">
        <v>3516</v>
      </c>
      <c r="Z16" s="101">
        <v>4683</v>
      </c>
      <c r="AA16" s="2">
        <v>4353</v>
      </c>
      <c r="AB16" s="2">
        <v>4623</v>
      </c>
      <c r="AC16" s="2">
        <v>4358</v>
      </c>
      <c r="AD16" s="2">
        <v>6339</v>
      </c>
      <c r="AE16" s="2">
        <v>6404</v>
      </c>
    </row>
    <row r="17" spans="1:31" ht="17" thickBot="1">
      <c r="A17" s="33" t="s">
        <v>171</v>
      </c>
      <c r="B17" s="33">
        <v>0</v>
      </c>
      <c r="C17" s="1">
        <v>0</v>
      </c>
      <c r="D17" s="1">
        <v>7100</v>
      </c>
      <c r="E17" s="1">
        <v>9766</v>
      </c>
      <c r="F17" s="1">
        <v>18095</v>
      </c>
      <c r="G17" s="1">
        <v>22923</v>
      </c>
      <c r="H17" s="1">
        <v>28077</v>
      </c>
      <c r="I17" s="1">
        <v>38517</v>
      </c>
      <c r="J17" s="1">
        <v>48896</v>
      </c>
      <c r="K17" s="33">
        <v>71811</v>
      </c>
      <c r="L17" s="33">
        <v>93459</v>
      </c>
      <c r="M17" s="1">
        <v>7901</v>
      </c>
      <c r="N17" s="1">
        <v>9154</v>
      </c>
      <c r="O17" s="1">
        <v>10805</v>
      </c>
      <c r="P17" s="1">
        <v>10658</v>
      </c>
      <c r="Q17" s="1">
        <v>11980</v>
      </c>
      <c r="R17" s="1">
        <v>11949</v>
      </c>
      <c r="S17" s="1">
        <v>12648</v>
      </c>
      <c r="T17" s="1">
        <v>12319</v>
      </c>
      <c r="U17" s="1">
        <v>15783</v>
      </c>
      <c r="V17" s="1">
        <v>19209</v>
      </c>
      <c r="W17" s="1">
        <v>18320</v>
      </c>
      <c r="X17" s="1">
        <v>18499</v>
      </c>
      <c r="Y17" s="1">
        <v>20885</v>
      </c>
      <c r="Z17" s="92">
        <v>19884</v>
      </c>
      <c r="AA17" s="1">
        <v>24195</v>
      </c>
      <c r="AB17" s="1">
        <v>28492</v>
      </c>
      <c r="AC17" s="1">
        <v>28084</v>
      </c>
      <c r="AD17" s="1">
        <v>31971</v>
      </c>
      <c r="AE17" s="1">
        <v>34971</v>
      </c>
    </row>
    <row r="18" spans="1:31">
      <c r="W18" s="16"/>
      <c r="X18" s="16"/>
      <c r="Y18" s="16"/>
      <c r="Z18" s="102"/>
    </row>
    <row r="19" spans="1:31">
      <c r="A19" s="13" t="s">
        <v>123</v>
      </c>
      <c r="S19" s="47"/>
      <c r="T19" s="47"/>
      <c r="U19" s="47"/>
      <c r="V19" s="47"/>
      <c r="W19" s="47"/>
      <c r="X19" s="47"/>
      <c r="Y19" s="47"/>
      <c r="Z19" s="103"/>
      <c r="AA19" s="47"/>
      <c r="AB19" s="47"/>
      <c r="AC19" s="47"/>
    </row>
    <row r="20" spans="1:31">
      <c r="G20" s="16"/>
      <c r="H20" s="16"/>
      <c r="I20" s="16"/>
      <c r="J20" s="16"/>
      <c r="K20" s="16"/>
      <c r="L20" s="16"/>
      <c r="M20" s="16"/>
      <c r="N20" s="16"/>
      <c r="O20" s="16"/>
      <c r="P20" s="16"/>
      <c r="Q20" s="16"/>
      <c r="R20" s="16"/>
      <c r="S20" s="16"/>
      <c r="T20" s="16"/>
      <c r="U20" s="16"/>
      <c r="V20" s="16"/>
      <c r="W20" s="16"/>
      <c r="X20" s="16"/>
      <c r="Y20" s="16"/>
    </row>
    <row r="21" spans="1:31">
      <c r="B21" s="60"/>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1"/>
    </row>
    <row r="22" spans="1:31">
      <c r="B22" s="60"/>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1"/>
    </row>
    <row r="23" spans="1:31">
      <c r="B23" s="60"/>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1"/>
    </row>
    <row r="24" spans="1:31">
      <c r="B24" s="60"/>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1"/>
    </row>
    <row r="25" spans="1:31">
      <c r="B25" s="60"/>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1"/>
    </row>
    <row r="26" spans="1:31">
      <c r="B26" s="60"/>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1"/>
    </row>
    <row r="27" spans="1:31">
      <c r="B27" s="60"/>
      <c r="C27" s="60"/>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1"/>
    </row>
    <row r="28" spans="1:31">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1"/>
    </row>
    <row r="29" spans="1:31">
      <c r="B29" s="60"/>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1"/>
    </row>
    <row r="30" spans="1:31">
      <c r="B30" s="60"/>
      <c r="C30" s="60"/>
      <c r="D30" s="60"/>
      <c r="E30" s="60"/>
      <c r="F30" s="60"/>
      <c r="G30" s="60"/>
      <c r="H30" s="60"/>
      <c r="I30" s="60"/>
      <c r="J30" s="60"/>
      <c r="K30" s="60"/>
      <c r="L30" s="60"/>
      <c r="M30" s="60"/>
      <c r="N30" s="60"/>
      <c r="O30" s="60"/>
      <c r="P30" s="60"/>
      <c r="Q30" s="60"/>
      <c r="R30" s="60"/>
      <c r="S30" s="60"/>
      <c r="T30" s="60"/>
      <c r="U30" s="60"/>
      <c r="V30" s="60"/>
      <c r="W30" s="60"/>
      <c r="X30" s="60"/>
      <c r="Y30" s="60"/>
      <c r="Z30" s="60"/>
      <c r="AA30" s="60"/>
      <c r="AB30" s="60"/>
      <c r="AC30" s="61"/>
    </row>
    <row r="31" spans="1:31">
      <c r="B31" s="60"/>
      <c r="C31" s="60"/>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1"/>
    </row>
    <row r="32" spans="1:31">
      <c r="B32" s="60"/>
      <c r="C32" s="60"/>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1"/>
    </row>
    <row r="33" spans="2:29">
      <c r="B33" s="60"/>
      <c r="C33" s="60"/>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1"/>
    </row>
    <row r="34" spans="2:29">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1"/>
    </row>
    <row r="35" spans="2:29">
      <c r="B35" s="60"/>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1"/>
    </row>
  </sheetData>
  <mergeCells count="2">
    <mergeCell ref="B1:L1"/>
    <mergeCell ref="M1:AE1"/>
  </mergeCells>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Cover</vt:lpstr>
      <vt:lpstr>Balance Sheet</vt:lpstr>
      <vt:lpstr>P&amp;L</vt:lpstr>
      <vt:lpstr>Cash flows</vt:lpstr>
      <vt:lpstr>Basic financial indicators</vt:lpstr>
      <vt:lpstr>Costs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2020-12-16T13:23:25Z</dcterms:created>
  <dcterms:modified xsi:type="dcterms:W3CDTF">2023-02-28T17:18:22Z</dcterms:modified>
</cp:coreProperties>
</file>